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60" windowWidth="20730" windowHeight="11100" activeTab="2"/>
  </bookViews>
  <sheets>
    <sheet name="CHELO" sheetId="14" r:id="rId1"/>
    <sheet name="INTERESES" sheetId="12" r:id="rId2"/>
    <sheet name="CHELO (2)" sheetId="15" r:id="rId3"/>
  </sheets>
  <definedNames>
    <definedName name="_xlnm.Print_Area" localSheetId="2">'CHELO (2)'!$D$1:$P$62</definedName>
  </definedNames>
  <calcPr calcId="125725" calcOnSave="0"/>
</workbook>
</file>

<file path=xl/calcChain.xml><?xml version="1.0" encoding="utf-8"?>
<calcChain xmlns="http://schemas.openxmlformats.org/spreadsheetml/2006/main">
  <c r="O56" i="15"/>
  <c r="O40"/>
  <c r="K32" l="1"/>
  <c r="O41" l="1"/>
  <c r="O43"/>
  <c r="O32"/>
  <c r="I36" s="1"/>
  <c r="K36"/>
  <c r="L89"/>
  <c r="I47" l="1"/>
  <c r="G43"/>
  <c r="K47" s="1"/>
  <c r="O36"/>
  <c r="I56" s="1"/>
  <c r="E32" i="14"/>
  <c r="AA18"/>
  <c r="D36" s="1"/>
  <c r="J36"/>
  <c r="H18" i="12"/>
  <c r="J18" s="1"/>
  <c r="L18" s="1"/>
  <c r="H17"/>
  <c r="J17" s="1"/>
  <c r="L17" s="1"/>
  <c r="H16"/>
  <c r="J16" s="1"/>
  <c r="L16" s="1"/>
  <c r="H15"/>
  <c r="J15" s="1"/>
  <c r="L15" s="1"/>
  <c r="H14"/>
  <c r="J14" s="1"/>
  <c r="L14" s="1"/>
  <c r="H13"/>
  <c r="J13" s="1"/>
  <c r="L13" s="1"/>
  <c r="J12"/>
  <c r="L12" s="1"/>
  <c r="H11"/>
  <c r="J11" s="1"/>
  <c r="L11" s="1"/>
  <c r="H10"/>
  <c r="J10" s="1"/>
  <c r="L10" s="1"/>
  <c r="H9"/>
  <c r="J9" s="1"/>
  <c r="L9" s="1"/>
  <c r="H8"/>
  <c r="J8" s="1"/>
  <c r="H7"/>
  <c r="J7" s="1"/>
  <c r="O47" i="15" l="1"/>
  <c r="K56" s="1"/>
  <c r="L7" i="12"/>
  <c r="A36" i="14" l="1"/>
  <c r="I90"/>
  <c r="J45" l="1"/>
  <c r="E55" s="1"/>
  <c r="H55"/>
  <c r="D45"/>
  <c r="J55" l="1"/>
  <c r="E8" i="12" s="1"/>
  <c r="L8" s="1"/>
  <c r="L19" s="1"/>
</calcChain>
</file>

<file path=xl/sharedStrings.xml><?xml version="1.0" encoding="utf-8"?>
<sst xmlns="http://schemas.openxmlformats.org/spreadsheetml/2006/main" count="246" uniqueCount="156">
  <si>
    <t>DECLARACIÓN  JURADA  ANUAL DE INGRESOS BRUTOS DEFINITIVA PARA LA AUTOLIQUIDACIÓN Y PAGO DEL IMPUESTO MUNICIPAL SOBRE ACTIVIDADES ECONÓMICAS</t>
  </si>
  <si>
    <t>Si es una planilla sustitutiva o complementaria, indique el período, número y la fecha de la declaración anterior. Periodo Fiscal: _____________</t>
  </si>
  <si>
    <t>Nº de Planilla: ____________ presentada en fecha:           /           /</t>
  </si>
  <si>
    <t>DATOS DEL CONTRIBUYENTE O DECLARANTE</t>
  </si>
  <si>
    <t>(04) Dirección Exacta del Establecimiento del Declarante</t>
  </si>
  <si>
    <t xml:space="preserve">                                                                                 PAGO MENSUAL ANTICIPADO DEL IMPUESTO SOBRE ACTIVIDADES ECONÓMICAS</t>
  </si>
  <si>
    <t>(06) PERÍODO FISCAL 2021</t>
  </si>
  <si>
    <t>(07) IMPUESTO ANTICIPADO MENSUAL PAGADO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</si>
  <si>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</si>
  <si>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</si>
  <si>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</si>
  <si>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</si>
  <si>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</si>
  <si>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</si>
  <si>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</si>
  <si>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</si>
  <si>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</si>
  <si>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</si>
  <si>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</si>
  <si>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</si>
  <si>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(</t>
    </r>
    <r>
      <rPr>
        <b/>
        <sz val="7"/>
        <color indexed="8"/>
        <rFont val="Times New Roman"/>
        <family val="1"/>
      </rPr>
      <t>08) Total Impuesto Anticipado Pagado  Bs.</t>
    </r>
  </si>
  <si>
    <t>INGRESOS BRUTOS EFECTIVAMENTE PERCIBIDOS  PERIODO FISCAL DEL  01/01/2021  AL  31/12/2021</t>
  </si>
  <si>
    <t>(09) Códigos de Actividad</t>
  </si>
  <si>
    <t>(10) Ingresos Brutos</t>
  </si>
  <si>
    <t>(11) Alícuota (%)</t>
  </si>
  <si>
    <t>(12) M.T.A. (Petros)</t>
  </si>
  <si>
    <t>(13)Impuesto Anual  Causado</t>
  </si>
  <si>
    <r>
      <t xml:space="preserve">                                                                (</t>
    </r>
    <r>
      <rPr>
        <b/>
        <sz val="6"/>
        <color indexed="8"/>
        <rFont val="Times New Roman"/>
        <family val="1"/>
      </rPr>
      <t xml:space="preserve">14) Total Ingresos </t>
    </r>
    <r>
      <rPr>
        <b/>
        <sz val="7"/>
        <color indexed="8"/>
        <rFont val="Times New Roman"/>
        <family val="1"/>
      </rPr>
      <t xml:space="preserve">Bs.  </t>
    </r>
  </si>
  <si>
    <r>
      <t>(</t>
    </r>
    <r>
      <rPr>
        <b/>
        <sz val="6"/>
        <color indexed="8"/>
        <rFont val="Times New Roman"/>
        <family val="1"/>
      </rPr>
      <t xml:space="preserve">15) Total Impuesto Causado </t>
    </r>
    <r>
      <rPr>
        <b/>
        <sz val="7"/>
        <color indexed="8"/>
        <rFont val="Times New Roman"/>
        <family val="1"/>
      </rPr>
      <t>Bs.</t>
    </r>
  </si>
  <si>
    <t>AUTOLIQUIDACIÓN</t>
  </si>
  <si>
    <r>
      <t>(16)</t>
    </r>
    <r>
      <rPr>
        <b/>
        <sz val="7"/>
        <color indexed="8"/>
        <rFont val="Times New Roman"/>
        <family val="1"/>
      </rPr>
      <t xml:space="preserve"> Crédito Fiscal       </t>
    </r>
  </si>
  <si>
    <r>
      <t>(17)</t>
    </r>
    <r>
      <rPr>
        <b/>
        <sz val="7"/>
        <color indexed="8"/>
        <rFont val="Times New Roman"/>
        <family val="1"/>
      </rPr>
      <t xml:space="preserve"> Exoneración según Resolución Nº              de   fecha            /             /</t>
    </r>
  </si>
  <si>
    <r>
      <t>(18)</t>
    </r>
    <r>
      <rPr>
        <b/>
        <sz val="7"/>
        <color indexed="8"/>
        <rFont val="Times New Roman"/>
        <family val="1"/>
      </rPr>
      <t xml:space="preserve"> Reparo Fiscal según Resolución Interna Nº  __________                    de   fecha              /             / </t>
    </r>
  </si>
  <si>
    <r>
      <t>(19)</t>
    </r>
    <r>
      <rPr>
        <b/>
        <sz val="7"/>
        <color indexed="8"/>
        <rFont val="Times New Roman"/>
        <family val="1"/>
      </rPr>
      <t xml:space="preserve"> Rebajas e Incentivos Fiscales </t>
    </r>
  </si>
  <si>
    <t>Bs.</t>
  </si>
  <si>
    <r>
      <t xml:space="preserve">(20) </t>
    </r>
    <r>
      <rPr>
        <b/>
        <sz val="7"/>
        <color indexed="8"/>
        <rFont val="Times New Roman"/>
        <family val="1"/>
      </rPr>
      <t>Retenciones efectuadas del I.M.S.A.E.</t>
    </r>
  </si>
  <si>
    <t xml:space="preserve">(21) = [ (15) +  (20) ] – [ (16) + (17) + (19) ] </t>
  </si>
  <si>
    <r>
      <t xml:space="preserve">(22) = (08) + (18) </t>
    </r>
    <r>
      <rPr>
        <b/>
        <sz val="7"/>
        <color indexed="8"/>
        <rFont val="Times New Roman"/>
        <family val="1"/>
      </rPr>
      <t>Impuesto Anual      Estimado Pagado</t>
    </r>
  </si>
  <si>
    <r>
      <t>(22) = (21) – (22)</t>
    </r>
    <r>
      <rPr>
        <b/>
        <sz val="7"/>
        <color indexed="8"/>
        <rFont val="Times New Roman"/>
        <family val="1"/>
      </rPr>
      <t>Diferencia de Impuesto</t>
    </r>
  </si>
  <si>
    <r>
      <t xml:space="preserve"> </t>
    </r>
    <r>
      <rPr>
        <b/>
        <sz val="7"/>
        <color indexed="8"/>
        <rFont val="Times New Roman"/>
        <family val="1"/>
      </rPr>
      <t>Impuesto Anual Causado</t>
    </r>
  </si>
  <si>
    <t xml:space="preserve">Bs. </t>
  </si>
  <si>
    <r>
      <t>Bs.</t>
    </r>
    <r>
      <rPr>
        <b/>
        <sz val="10"/>
        <color indexed="8"/>
        <rFont val="Times New Roman"/>
        <family val="1"/>
      </rPr>
      <t xml:space="preserve"> </t>
    </r>
  </si>
  <si>
    <t xml:space="preserve">son verdaderos los datos y cifras que aparecen en este formulario y sus anexos que han sido elaborados o examinados por mi y que contienen una declaración completa de las ventas brutas o ingresos brutos efectivamente </t>
  </si>
  <si>
    <t xml:space="preserve">percibidos  producto de las  operaciones o  Actividades  Económicas  realmente ejercidas en o desde el  establecimiento  identificado  supra  durante  el  periodo fiscal a que ella se refiere, en observancia a lo establecido en el </t>
  </si>
  <si>
    <t>Ordenamiento Jurídico Municipal vigente. En consecuencia firmo:</t>
  </si>
  <si>
    <t xml:space="preserve">NOMBRE COMPLETO DEL REPRESENTANTE LEGAL DEL DECLARANTE                                                                               </t>
  </si>
  <si>
    <t>NOMBRE COMPLETO DEL FUNCIONARIO RECEPTOR</t>
  </si>
  <si>
    <t>DIA</t>
  </si>
  <si>
    <t>MES</t>
  </si>
  <si>
    <t>AÑO</t>
  </si>
  <si>
    <t>FIRMA Y SELLO:</t>
  </si>
  <si>
    <t>DIRECCION EJECUTIVA TRIBUTARIA MUNICIPAL</t>
  </si>
  <si>
    <t xml:space="preserve">Dirección: </t>
  </si>
  <si>
    <t xml:space="preserve">R.I.F.: </t>
  </si>
  <si>
    <t>(05) Agente de Retención:</t>
  </si>
  <si>
    <t xml:space="preserve">Parroquia:  </t>
  </si>
  <si>
    <t>PETRO 31/12/2022</t>
  </si>
  <si>
    <t xml:space="preserve">Bs.  </t>
  </si>
  <si>
    <t xml:space="preserve">Calle :  </t>
  </si>
  <si>
    <t xml:space="preserve">Urbanización/Sector:  </t>
  </si>
  <si>
    <t xml:space="preserve">Telfs.: </t>
  </si>
  <si>
    <t xml:space="preserve">Yo, ______________________________________________________________,  titular de la cédula de identidad Nº___________________________-, en    mi     condición  de Representante   Legal   del   Declarante   juro   que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</si>
  <si>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</si>
  <si>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</si>
  <si>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</si>
  <si>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</si>
  <si>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</si>
  <si>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</si>
  <si>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</si>
  <si>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</si>
  <si>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</si>
  <si>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DECLARADO</t>
  </si>
  <si>
    <t>PAGADO</t>
  </si>
  <si>
    <t>0,00</t>
  </si>
  <si>
    <t xml:space="preserve">(01) Nombre o Razón Social del Declarante:   </t>
  </si>
  <si>
    <t>(02) R.I.F.  Nº</t>
  </si>
  <si>
    <t xml:space="preserve">(03) Licencia Nº </t>
  </si>
  <si>
    <t xml:space="preserve">Avenida:  </t>
  </si>
  <si>
    <t xml:space="preserve">Inmueble N°: </t>
  </si>
  <si>
    <t>ENE</t>
  </si>
  <si>
    <t>FER</t>
  </si>
  <si>
    <t>MAR</t>
  </si>
  <si>
    <t>ABR</t>
  </si>
  <si>
    <t>MAY</t>
  </si>
  <si>
    <t>JUN</t>
  </si>
  <si>
    <t>JUL</t>
  </si>
  <si>
    <t>OGO</t>
  </si>
  <si>
    <t>SEP</t>
  </si>
  <si>
    <t>OCT</t>
  </si>
  <si>
    <t>NOV</t>
  </si>
  <si>
    <t>DIC</t>
  </si>
  <si>
    <t>MONTO DE LA DEUDA  (BS. )                                                                                                                                                                                                                                                                               (1)</t>
  </si>
  <si>
    <t xml:space="preserve">TASA ANUAL S/B.C.V           %                             (2)                               </t>
  </si>
  <si>
    <t>FACTOR INCREMENTADO      (3)</t>
  </si>
  <si>
    <t>TASA INCREMENTADA  %                          4=(2)*(3)</t>
  </si>
  <si>
    <t>MES                 (5)</t>
  </si>
  <si>
    <t xml:space="preserve">TASA DIARIA %   (6)=(4)/360  </t>
  </si>
  <si>
    <t>TIEMPO TRANSCURRIDO  (7)</t>
  </si>
  <si>
    <r>
      <rPr>
        <b/>
        <sz val="8"/>
        <color theme="1"/>
        <rFont val="Arial"/>
        <family val="2"/>
      </rPr>
      <t>TOTAL INTERESES A PAGAR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(8)=(1)x[(6)/100]x(7)</t>
    </r>
  </si>
  <si>
    <t>GACETA OFICIAL</t>
  </si>
  <si>
    <t xml:space="preserve"> </t>
  </si>
  <si>
    <t>(01)Nombre o Razón Social del Declarante</t>
  </si>
  <si>
    <t>(04)Dirección Exacta del Establecimiento del Declarante</t>
  </si>
  <si>
    <t>(05)Agente de Retención:</t>
  </si>
  <si>
    <t>R.I.F</t>
  </si>
  <si>
    <t>Dirección:</t>
  </si>
  <si>
    <t>PAGO MENSUAL ANTICIPADO DEL IMPUESTO SOBRE ACTIVIDADES ECONÓMICAS</t>
  </si>
  <si>
    <t>INGRESOS BRUTOS EFECTIVAMENTE PERCIBIDOS  PERIODO FISCAL DEL  01/01/2023 AL  30/11/2023</t>
  </si>
  <si>
    <t>(06) PERÍODO FISCAL</t>
  </si>
  <si>
    <t>(07) IMPUESTO MENSUAL</t>
  </si>
  <si>
    <t>(09) INGRESOS BRUTOS</t>
  </si>
  <si>
    <t>(10) ALICUOTA %</t>
  </si>
  <si>
    <t> MARZO</t>
  </si>
  <si>
    <t> ABRIL</t>
  </si>
  <si>
    <t> MAYO</t>
  </si>
  <si>
    <t> JUNIO</t>
  </si>
  <si>
    <t> JULIO</t>
  </si>
  <si>
    <t>(14) Total Impuesto Causado</t>
  </si>
  <si>
    <t>AJUSTE N° 1</t>
  </si>
  <si>
    <t>(14)   Impuesto Anual Causado</t>
  </si>
  <si>
    <t>(13) Impuesto Anticipado Pagado</t>
  </si>
  <si>
    <t>(15) = (14) – (13) Ajuste N° 1</t>
  </si>
  <si>
    <t>(16) PERÍODO FISCAL</t>
  </si>
  <si>
    <t>(17) IMPUESTO MENSUAL</t>
  </si>
  <si>
    <t>(18) CODIGOS DE AUTORIZACION</t>
  </si>
  <si>
    <t>(19) INGRESOS BRUTOS</t>
  </si>
  <si>
    <t>(20) ALICUOTA %</t>
  </si>
  <si>
    <t>(22) IMPUESTO ANUAL CAUSADO</t>
  </si>
  <si>
    <t>AJUSTE N° 2</t>
  </si>
  <si>
    <t>(24)   Impuesto Anual Causado</t>
  </si>
  <si>
    <t>(23) Impuesto Anticipado Pagado</t>
  </si>
  <si>
    <t>(25) = (24) – (23) Ajuste N° 2</t>
  </si>
  <si>
    <t>AUTOLIQUIDACION</t>
  </si>
  <si>
    <t>(26)  Crédito Fiscal</t>
  </si>
  <si>
    <t xml:space="preserve">(27)   Exoneración según Resolución Interna N°                 de fecha         /          /        </t>
  </si>
  <si>
    <t xml:space="preserve">(28) Reparo Fiscal según Resolución Interna N°                 de fecha         /          /       </t>
  </si>
  <si>
    <t>(29) Rebajas e Incentivos Fiscales</t>
  </si>
  <si>
    <t>(30)   Retenciones efectuadas del I.M.S.A.E.</t>
  </si>
  <si>
    <t>(32) = (25) Ajuste N° 2</t>
  </si>
  <si>
    <t>(33) = (31) + (32)Diferencia de Impuesto</t>
  </si>
  <si>
    <t>(08) CODIGO AUTORIZADOS</t>
  </si>
  <si>
    <t>(11) M.T.A (PETRO)</t>
  </si>
  <si>
    <t>INGRESOS BRUTOS EFECTIVAMENTE PERCIBIDOS  PERIODO FISCAL DEL  01/12/2023 AL  31/12/2023</t>
  </si>
  <si>
    <t>(31) = [ (15) +  (30) ] – [ (26) + (27) + (29) ]          Ajuste N° 1</t>
  </si>
  <si>
    <r>
      <t>(23</t>
    </r>
    <r>
      <rPr>
        <b/>
        <sz val="20"/>
        <color indexed="8"/>
        <rFont val="Arial"/>
        <family val="2"/>
      </rPr>
      <t>) Total Impuesto Anticipado Pagado</t>
    </r>
  </si>
  <si>
    <r>
      <t>Yo,</t>
    </r>
    <r>
      <rPr>
        <u/>
        <sz val="16"/>
        <color theme="1"/>
        <rFont val="Arial"/>
        <family val="2"/>
      </rPr>
      <t xml:space="preserve">                        </t>
    </r>
    <r>
      <rPr>
        <sz val="16"/>
        <color theme="1"/>
        <rFont val="Arial"/>
        <family val="2"/>
      </rPr>
      <t xml:space="preserve">,  titular de la cédula de identidad Nº                      , en mi condición de Representante Legal del Declarante juro que son verdaderos los datos y cifras que aparecen en este formulario y sus anexos que han sido elaborados o examinados por mi y que contienen una declaración completa de las ventas brutas o ingresos brutos efectivamente percibidos producto de las operaciones o  Actividades Económicas realmente ejercidas en o desde el establecimiento identificado </t>
    </r>
    <r>
      <rPr>
        <i/>
        <sz val="16"/>
        <color indexed="8"/>
        <rFont val="Arial"/>
        <family val="2"/>
      </rPr>
      <t>supra</t>
    </r>
    <r>
      <rPr>
        <sz val="16"/>
        <color indexed="8"/>
        <rFont val="Arial"/>
        <family val="2"/>
      </rPr>
      <t xml:space="preserve"> durante el periodo fiscal a que ella se refiere, en observancia a lo establecido en el Ordenamiento Jurídico Municipal vigente. En consecuencia firmo:</t>
    </r>
  </si>
  <si>
    <t>(12) INGRESO ANUAL CAUSADO</t>
  </si>
  <si>
    <r>
      <t>(</t>
    </r>
    <r>
      <rPr>
        <b/>
        <sz val="14"/>
        <color indexed="8"/>
        <rFont val="Arial"/>
        <family val="2"/>
      </rPr>
      <t>13) Total Impuesto Anticipado Pagado</t>
    </r>
  </si>
  <si>
    <t>(03)Licencia Nº</t>
  </si>
  <si>
    <t>Avenida: --------------------------</t>
  </si>
  <si>
    <t>Parroquia: JVBP</t>
  </si>
  <si>
    <t xml:space="preserve">Calle:  </t>
  </si>
  <si>
    <t xml:space="preserve">   Urbanización/Sector:  </t>
  </si>
  <si>
    <t xml:space="preserve">Inmueble : </t>
  </si>
  <si>
    <t>(21)MMV-BCV</t>
  </si>
  <si>
    <t xml:space="preserve">Teléfono: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</si>
</sst>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(* #,##0.00_);_(* \(#,##0.00\);_(* &quot;-&quot;??_);_(@_)"/>
    <numFmt numFmtId="165" formatCode="mmm\-yyyy"/>
    <numFmt numFmtId="166" formatCode="_-* #,##0.00\ _€_-;\-* #,##0.00\ _€_-;_-* &quot;-&quot;??\ _€_-;_-@_-"/>
  </numFmts>
  <fonts count="49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7"/>
      <color indexed="8"/>
      <name val="Times New Roman"/>
      <family val="1"/>
    </font>
    <font>
      <b/>
      <sz val="10"/>
      <color theme="1"/>
      <name val="Times New Roman"/>
      <family val="1"/>
    </font>
    <font>
      <i/>
      <sz val="7.5"/>
      <color theme="1"/>
      <name val="Times New Roman"/>
      <family val="1"/>
    </font>
    <font>
      <b/>
      <sz val="6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indexed="8"/>
      <name val="Times New Roman"/>
      <family val="1"/>
    </font>
    <font>
      <i/>
      <sz val="5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indexed="8"/>
      <name val="Times New Roman"/>
      <family val="1"/>
    </font>
    <font>
      <sz val="6.5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indexed="8"/>
      <name val="Arial"/>
      <family val="2"/>
    </font>
    <font>
      <b/>
      <sz val="20"/>
      <color theme="1"/>
      <name val="Times New Roman"/>
      <family val="1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i/>
      <sz val="16"/>
      <color indexed="8"/>
      <name val="Arial"/>
      <family val="2"/>
    </font>
    <font>
      <sz val="16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sz val="24"/>
      <color theme="1"/>
      <name val="Arial"/>
      <family val="2"/>
    </font>
    <font>
      <sz val="24"/>
      <color theme="1"/>
      <name val="Times New Roman"/>
      <family val="1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4" fontId="2" fillId="0" borderId="0" xfId="0" applyNumberFormat="1" applyFont="1"/>
    <xf numFmtId="0" fontId="9" fillId="0" borderId="0" xfId="0" applyFont="1" applyAlignment="1">
      <alignment horizontal="center" wrapText="1"/>
    </xf>
    <xf numFmtId="0" fontId="12" fillId="0" borderId="0" xfId="0" applyFont="1"/>
    <xf numFmtId="0" fontId="3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justify" vertical="top" wrapText="1"/>
    </xf>
    <xf numFmtId="0" fontId="17" fillId="0" borderId="0" xfId="0" applyFont="1"/>
    <xf numFmtId="0" fontId="9" fillId="0" borderId="10" xfId="0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 vertical="top" wrapText="1"/>
    </xf>
    <xf numFmtId="0" fontId="19" fillId="3" borderId="0" xfId="0" applyFont="1" applyFill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4" fontId="19" fillId="4" borderId="0" xfId="0" applyNumberFormat="1" applyFont="1" applyFill="1" applyAlignment="1">
      <alignment horizontal="center"/>
    </xf>
    <xf numFmtId="4" fontId="18" fillId="0" borderId="0" xfId="0" applyNumberFormat="1" applyFont="1"/>
    <xf numFmtId="4" fontId="5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top" wrapText="1"/>
    </xf>
    <xf numFmtId="166" fontId="21" fillId="0" borderId="17" xfId="0" applyNumberFormat="1" applyFont="1" applyBorder="1" applyAlignment="1">
      <alignment horizontal="right" vertical="center"/>
    </xf>
    <xf numFmtId="0" fontId="21" fillId="0" borderId="5" xfId="0" applyFont="1" applyBorder="1"/>
    <xf numFmtId="4" fontId="21" fillId="0" borderId="18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 wrapText="1"/>
    </xf>
    <xf numFmtId="166" fontId="21" fillId="0" borderId="2" xfId="0" applyNumberFormat="1" applyFont="1" applyBorder="1" applyAlignment="1">
      <alignment horizontal="right" vertical="center"/>
    </xf>
    <xf numFmtId="0" fontId="24" fillId="0" borderId="5" xfId="0" applyFont="1" applyBorder="1"/>
    <xf numFmtId="166" fontId="0" fillId="0" borderId="0" xfId="0" applyNumberFormat="1"/>
    <xf numFmtId="164" fontId="0" fillId="0" borderId="0" xfId="0" applyNumberFormat="1"/>
    <xf numFmtId="0" fontId="18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10" fontId="28" fillId="0" borderId="5" xfId="0" applyNumberFormat="1" applyFont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43" fontId="27" fillId="0" borderId="5" xfId="0" applyNumberFormat="1" applyFont="1" applyBorder="1" applyAlignment="1">
      <alignment horizontal="center" vertical="center"/>
    </xf>
    <xf numFmtId="43" fontId="27" fillId="0" borderId="5" xfId="0" applyNumberFormat="1" applyFont="1" applyBorder="1" applyAlignment="1">
      <alignment horizontal="center"/>
    </xf>
    <xf numFmtId="0" fontId="27" fillId="0" borderId="19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4" fontId="26" fillId="0" borderId="20" xfId="0" applyNumberFormat="1" applyFont="1" applyBorder="1" applyAlignment="1">
      <alignment horizontal="right" vertical="center"/>
    </xf>
    <xf numFmtId="0" fontId="28" fillId="0" borderId="0" xfId="0" applyFont="1"/>
    <xf numFmtId="0" fontId="28" fillId="0" borderId="0" xfId="0" applyFont="1" applyBorder="1" applyAlignment="1">
      <alignment horizontal="center"/>
    </xf>
    <xf numFmtId="0" fontId="26" fillId="0" borderId="25" xfId="0" applyFont="1" applyBorder="1" applyAlignment="1">
      <alignment vertical="top" wrapText="1"/>
    </xf>
    <xf numFmtId="0" fontId="26" fillId="0" borderId="26" xfId="0" applyFont="1" applyBorder="1" applyAlignment="1">
      <alignment vertical="top" wrapText="1"/>
    </xf>
    <xf numFmtId="4" fontId="26" fillId="0" borderId="30" xfId="0" applyNumberFormat="1" applyFont="1" applyBorder="1" applyAlignment="1">
      <alignment horizontal="right" vertical="top" wrapText="1"/>
    </xf>
    <xf numFmtId="0" fontId="26" fillId="0" borderId="5" xfId="0" applyFont="1" applyBorder="1" applyAlignment="1">
      <alignment horizontal="center" vertical="center"/>
    </xf>
    <xf numFmtId="10" fontId="27" fillId="0" borderId="5" xfId="0" applyNumberFormat="1" applyFont="1" applyBorder="1"/>
    <xf numFmtId="10" fontId="27" fillId="0" borderId="5" xfId="0" applyNumberFormat="1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7" fillId="0" borderId="4" xfId="0" applyFont="1" applyBorder="1" applyAlignment="1">
      <alignment vertical="top" wrapText="1"/>
    </xf>
    <xf numFmtId="4" fontId="26" fillId="0" borderId="5" xfId="0" applyNumberFormat="1" applyFont="1" applyBorder="1" applyAlignment="1">
      <alignment horizontal="right"/>
    </xf>
    <xf numFmtId="0" fontId="28" fillId="0" borderId="24" xfId="0" applyFont="1" applyBorder="1"/>
    <xf numFmtId="0" fontId="28" fillId="0" borderId="0" xfId="0" applyFont="1" applyBorder="1"/>
    <xf numFmtId="0" fontId="26" fillId="0" borderId="25" xfId="0" applyFont="1" applyBorder="1" applyAlignment="1">
      <alignment vertical="center" wrapText="1"/>
    </xf>
    <xf numFmtId="0" fontId="36" fillId="0" borderId="0" xfId="0" applyFont="1"/>
    <xf numFmtId="0" fontId="35" fillId="0" borderId="5" xfId="0" applyFont="1" applyBorder="1" applyAlignment="1">
      <alignment wrapText="1"/>
    </xf>
    <xf numFmtId="0" fontId="35" fillId="0" borderId="5" xfId="0" applyFont="1" applyBorder="1" applyAlignment="1">
      <alignment horizontal="justify" vertical="top" wrapText="1"/>
    </xf>
    <xf numFmtId="0" fontId="35" fillId="0" borderId="2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0" fillId="0" borderId="4" xfId="0" applyBorder="1"/>
    <xf numFmtId="4" fontId="5" fillId="0" borderId="4" xfId="0" applyNumberFormat="1" applyFont="1" applyBorder="1" applyAlignment="1">
      <alignment vertical="center"/>
    </xf>
    <xf numFmtId="0" fontId="2" fillId="0" borderId="34" xfId="0" applyFont="1" applyBorder="1"/>
    <xf numFmtId="43" fontId="39" fillId="0" borderId="36" xfId="1" applyFont="1" applyBorder="1" applyAlignment="1">
      <alignment vertical="center"/>
    </xf>
    <xf numFmtId="43" fontId="38" fillId="0" borderId="37" xfId="1" applyFont="1" applyBorder="1" applyAlignment="1">
      <alignment vertical="center"/>
    </xf>
    <xf numFmtId="0" fontId="40" fillId="0" borderId="15" xfId="0" applyFont="1" applyBorder="1"/>
    <xf numFmtId="0" fontId="30" fillId="0" borderId="18" xfId="0" applyFont="1" applyBorder="1"/>
    <xf numFmtId="0" fontId="30" fillId="0" borderId="35" xfId="0" applyFont="1" applyBorder="1"/>
    <xf numFmtId="4" fontId="27" fillId="0" borderId="0" xfId="0" applyNumberFormat="1" applyFont="1"/>
    <xf numFmtId="0" fontId="27" fillId="0" borderId="0" xfId="0" applyFont="1"/>
    <xf numFmtId="4" fontId="41" fillId="0" borderId="0" xfId="0" applyNumberFormat="1" applyFont="1"/>
    <xf numFmtId="0" fontId="41" fillId="0" borderId="0" xfId="0" applyFont="1"/>
    <xf numFmtId="0" fontId="45" fillId="0" borderId="0" xfId="0" applyFont="1"/>
    <xf numFmtId="0" fontId="42" fillId="0" borderId="5" xfId="0" applyFont="1" applyBorder="1"/>
    <xf numFmtId="4" fontId="41" fillId="0" borderId="5" xfId="0" applyNumberFormat="1" applyFont="1" applyBorder="1"/>
    <xf numFmtId="4" fontId="45" fillId="0" borderId="5" xfId="0" applyNumberFormat="1" applyFont="1" applyBorder="1"/>
    <xf numFmtId="0" fontId="46" fillId="0" borderId="5" xfId="0" applyFont="1" applyBorder="1"/>
    <xf numFmtId="0" fontId="41" fillId="0" borderId="40" xfId="0" applyFont="1" applyBorder="1"/>
    <xf numFmtId="0" fontId="2" fillId="0" borderId="41" xfId="0" applyFont="1" applyBorder="1"/>
    <xf numFmtId="4" fontId="41" fillId="0" borderId="42" xfId="0" applyNumberFormat="1" applyFont="1" applyBorder="1" applyAlignment="1">
      <alignment horizontal="center"/>
    </xf>
    <xf numFmtId="0" fontId="48" fillId="0" borderId="5" xfId="0" applyFont="1" applyBorder="1"/>
    <xf numFmtId="0" fontId="2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10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vertical="top" wrapText="1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10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27" fillId="0" borderId="7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5" fillId="0" borderId="0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3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31" fillId="0" borderId="24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4" fontId="26" fillId="0" borderId="27" xfId="0" applyNumberFormat="1" applyFont="1" applyBorder="1" applyAlignment="1">
      <alignment horizontal="right" vertical="top" wrapText="1"/>
    </xf>
    <xf numFmtId="4" fontId="26" fillId="0" borderId="29" xfId="0" applyNumberFormat="1" applyFont="1" applyBorder="1" applyAlignment="1">
      <alignment horizontal="right" vertical="top" wrapText="1"/>
    </xf>
    <xf numFmtId="4" fontId="26" fillId="0" borderId="28" xfId="0" applyNumberFormat="1" applyFont="1" applyBorder="1" applyAlignment="1">
      <alignment horizontal="right" vertical="top" wrapText="1"/>
    </xf>
    <xf numFmtId="0" fontId="26" fillId="0" borderId="29" xfId="0" applyFont="1" applyBorder="1" applyAlignment="1">
      <alignment horizontal="right" vertical="top" wrapText="1"/>
    </xf>
    <xf numFmtId="0" fontId="26" fillId="0" borderId="28" xfId="0" applyFont="1" applyBorder="1" applyAlignment="1">
      <alignment horizontal="right" vertical="top" wrapText="1"/>
    </xf>
    <xf numFmtId="0" fontId="26" fillId="0" borderId="22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4" fontId="27" fillId="0" borderId="5" xfId="0" applyNumberFormat="1" applyFont="1" applyBorder="1" applyAlignment="1">
      <alignment horizontal="center" vertical="top" wrapText="1"/>
    </xf>
    <xf numFmtId="4" fontId="27" fillId="0" borderId="5" xfId="0" applyNumberFormat="1" applyFont="1" applyBorder="1" applyAlignment="1">
      <alignment horizontal="right"/>
    </xf>
    <xf numFmtId="0" fontId="27" fillId="0" borderId="5" xfId="0" quotePrefix="1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/>
    </xf>
    <xf numFmtId="0" fontId="26" fillId="0" borderId="9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/>
    </xf>
    <xf numFmtId="4" fontId="27" fillId="0" borderId="5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/>
    </xf>
    <xf numFmtId="4" fontId="27" fillId="0" borderId="4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 vertical="top" wrapText="1"/>
    </xf>
    <xf numFmtId="4" fontId="27" fillId="0" borderId="4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right"/>
    </xf>
    <xf numFmtId="4" fontId="26" fillId="0" borderId="2" xfId="0" applyNumberFormat="1" applyFont="1" applyBorder="1" applyAlignment="1">
      <alignment horizontal="center"/>
    </xf>
    <xf numFmtId="4" fontId="26" fillId="0" borderId="4" xfId="0" applyNumberFormat="1" applyFont="1" applyBorder="1" applyAlignment="1">
      <alignment horizontal="center"/>
    </xf>
    <xf numFmtId="0" fontId="43" fillId="0" borderId="7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4" fontId="26" fillId="0" borderId="38" xfId="0" applyNumberFormat="1" applyFont="1" applyBorder="1" applyAlignment="1">
      <alignment horizontal="center" vertical="center"/>
    </xf>
    <xf numFmtId="4" fontId="26" fillId="0" borderId="39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/>
    </xf>
    <xf numFmtId="4" fontId="27" fillId="0" borderId="5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26" fillId="0" borderId="5" xfId="0" applyFont="1" applyBorder="1" applyAlignment="1">
      <alignment horizontal="left" vertical="top" wrapText="1"/>
    </xf>
    <xf numFmtId="4" fontId="26" fillId="0" borderId="5" xfId="0" applyNumberFormat="1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4" fontId="26" fillId="0" borderId="2" xfId="0" applyNumberFormat="1" applyFont="1" applyBorder="1" applyAlignment="1">
      <alignment horizontal="center" vertical="top" wrapText="1"/>
    </xf>
    <xf numFmtId="4" fontId="26" fillId="0" borderId="4" xfId="0" quotePrefix="1" applyNumberFormat="1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1</xdr:col>
      <xdr:colOff>523875</xdr:colOff>
      <xdr:row>5</xdr:row>
      <xdr:rowOff>152400</xdr:rowOff>
    </xdr:to>
    <xdr:pic>
      <xdr:nvPicPr>
        <xdr:cNvPr id="2" name="1 Imagen" descr="Logo Institucional Alcaldía Bolivariana del Municipio José Félix Ribas 2022.jpg">
          <a:extLst>
            <a:ext uri="{FF2B5EF4-FFF2-40B4-BE49-F238E27FC236}">
              <a16:creationId xmlns="" xmlns:a16="http://schemas.microsoft.com/office/drawing/2014/main" id="{0DA51F27-CC17-4D67-B50E-9A5CF7C8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38125"/>
          <a:ext cx="1057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5</xdr:col>
      <xdr:colOff>1463675</xdr:colOff>
      <xdr:row>6</xdr:row>
      <xdr:rowOff>0</xdr:rowOff>
    </xdr:to>
    <xdr:pic>
      <xdr:nvPicPr>
        <xdr:cNvPr id="2" name="1 Imagen" descr="Logo Institucional Alcaldía Bolivariana del Municipio José Félix Ribas 2022.jpg">
          <a:extLst>
            <a:ext uri="{FF2B5EF4-FFF2-40B4-BE49-F238E27FC236}">
              <a16:creationId xmlns="" xmlns:a16="http://schemas.microsoft.com/office/drawing/2014/main" id="{0DA51F27-CC17-4D67-B50E-9A5CF7C8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0"/>
          <a:ext cx="20574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2:AA98"/>
  <sheetViews>
    <sheetView topLeftCell="A37" workbookViewId="0">
      <selection activeCell="J36" sqref="J36:K36"/>
    </sheetView>
  </sheetViews>
  <sheetFormatPr baseColWidth="10" defaultRowHeight="15"/>
  <sheetData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>
      <c r="A3" s="2"/>
      <c r="B3" s="2"/>
      <c r="C3" s="2"/>
      <c r="D3" s="16" t="s">
        <v>51</v>
      </c>
      <c r="E3" s="16"/>
      <c r="F3" s="16"/>
      <c r="G3" s="16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>
      <c r="A7" s="164" t="s">
        <v>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"/>
      <c r="M7" s="2"/>
      <c r="N7" s="2"/>
      <c r="O7" s="2"/>
      <c r="P7" s="2"/>
      <c r="Q7" s="2"/>
      <c r="R7" s="2"/>
      <c r="S7" s="2"/>
      <c r="T7" s="2"/>
      <c r="U7" s="2"/>
    </row>
    <row r="8" spans="1:21">
      <c r="A8" s="166" t="s">
        <v>1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>
      <c r="A9" s="166" t="s">
        <v>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>
      <c r="A10" s="167" t="s">
        <v>3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0.25" customHeight="1">
      <c r="A11" s="168" t="s">
        <v>74</v>
      </c>
      <c r="B11" s="169"/>
      <c r="C11" s="169"/>
      <c r="D11" s="169"/>
      <c r="E11" s="169"/>
      <c r="F11" s="170"/>
      <c r="G11" s="168" t="s">
        <v>75</v>
      </c>
      <c r="H11" s="169"/>
      <c r="I11" s="170"/>
      <c r="J11" s="168" t="s">
        <v>76</v>
      </c>
      <c r="K11" s="170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>
      <c r="A13" s="156" t="s">
        <v>4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>
      <c r="A14" s="153" t="s">
        <v>77</v>
      </c>
      <c r="B14" s="153"/>
      <c r="C14" s="153"/>
      <c r="D14" s="153"/>
      <c r="E14" s="158" t="s">
        <v>58</v>
      </c>
      <c r="F14" s="159"/>
      <c r="G14" s="159"/>
      <c r="H14" s="160"/>
      <c r="I14" s="161" t="s">
        <v>59</v>
      </c>
      <c r="J14" s="162"/>
      <c r="K14" s="163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>
      <c r="A15" s="153" t="s">
        <v>78</v>
      </c>
      <c r="B15" s="153"/>
      <c r="C15" s="153"/>
      <c r="D15" s="153"/>
      <c r="E15" s="154" t="s">
        <v>55</v>
      </c>
      <c r="F15" s="154"/>
      <c r="G15" s="154"/>
      <c r="H15" s="154"/>
      <c r="I15" s="154" t="s">
        <v>60</v>
      </c>
      <c r="J15" s="154"/>
      <c r="K15" s="15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154" t="s">
        <v>54</v>
      </c>
      <c r="B16" s="154"/>
      <c r="C16" s="154"/>
      <c r="D16" s="154"/>
      <c r="E16" s="154" t="s">
        <v>53</v>
      </c>
      <c r="F16" s="154"/>
      <c r="G16" s="154"/>
      <c r="H16" s="154"/>
      <c r="I16" s="154" t="s">
        <v>52</v>
      </c>
      <c r="J16" s="154"/>
      <c r="K16" s="15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7">
      <c r="A17" s="3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 t="s">
        <v>79</v>
      </c>
      <c r="P17" s="2" t="s">
        <v>80</v>
      </c>
      <c r="Q17" s="2" t="s">
        <v>81</v>
      </c>
      <c r="R17" s="2" t="s">
        <v>82</v>
      </c>
      <c r="S17" s="2" t="s">
        <v>83</v>
      </c>
      <c r="T17" s="2" t="s">
        <v>84</v>
      </c>
      <c r="U17" s="2" t="s">
        <v>85</v>
      </c>
      <c r="V17" s="2" t="s">
        <v>86</v>
      </c>
      <c r="W17" s="2" t="s">
        <v>87</v>
      </c>
      <c r="X17" s="2" t="s">
        <v>88</v>
      </c>
      <c r="Y17" s="2" t="s">
        <v>89</v>
      </c>
      <c r="Z17" s="2" t="s">
        <v>90</v>
      </c>
    </row>
    <row r="18" spans="1:27">
      <c r="A18" s="149" t="s">
        <v>5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2"/>
      <c r="M18" s="2"/>
      <c r="N18" s="2">
        <v>30601002</v>
      </c>
      <c r="O18" s="9">
        <v>144.9</v>
      </c>
      <c r="P18" s="9">
        <v>125.4</v>
      </c>
      <c r="Q18" s="9">
        <v>184.8</v>
      </c>
      <c r="R18" s="9">
        <v>141.43</v>
      </c>
      <c r="S18" s="9">
        <v>197.73</v>
      </c>
      <c r="T18" s="9">
        <v>204.75</v>
      </c>
      <c r="U18" s="9">
        <v>182.07</v>
      </c>
      <c r="V18" s="9">
        <v>229.4</v>
      </c>
      <c r="W18" s="9">
        <v>255.47</v>
      </c>
      <c r="X18" s="9">
        <v>269.01</v>
      </c>
      <c r="Y18" s="9">
        <v>275.94</v>
      </c>
      <c r="Z18" s="9">
        <v>362.46</v>
      </c>
      <c r="AA18" s="9">
        <f>SUM(O18:Z18)</f>
        <v>2573.36</v>
      </c>
    </row>
    <row r="19" spans="1:27">
      <c r="A19" s="150" t="s">
        <v>6</v>
      </c>
      <c r="B19" s="151"/>
      <c r="C19" s="151"/>
      <c r="D19" s="152"/>
      <c r="E19" s="149" t="s">
        <v>7</v>
      </c>
      <c r="F19" s="149"/>
      <c r="G19" s="149"/>
      <c r="H19" s="149"/>
      <c r="I19" s="149"/>
      <c r="J19" s="149"/>
      <c r="K19" s="149"/>
      <c r="L19" s="2"/>
      <c r="M19" s="2"/>
      <c r="N19" s="2"/>
      <c r="O19" s="2"/>
      <c r="P19" s="2"/>
      <c r="Q19" s="2"/>
      <c r="R19" s="2"/>
      <c r="S19" s="2"/>
      <c r="T19" s="2"/>
      <c r="U19" s="2"/>
      <c r="Z19" t="s">
        <v>100</v>
      </c>
    </row>
    <row r="20" spans="1:27">
      <c r="A20" s="141" t="s">
        <v>8</v>
      </c>
      <c r="B20" s="142"/>
      <c r="C20" s="142"/>
      <c r="D20" s="143"/>
      <c r="E20" s="144">
        <v>50.66</v>
      </c>
      <c r="F20" s="144"/>
      <c r="G20" s="144"/>
      <c r="H20" s="144"/>
      <c r="I20" s="144"/>
      <c r="J20" s="144"/>
      <c r="K20" s="144"/>
      <c r="L20" s="2"/>
      <c r="M20" s="2"/>
      <c r="N20" s="23"/>
      <c r="O20" s="23"/>
      <c r="P20" s="2"/>
      <c r="Q20" s="2"/>
      <c r="R20" s="2"/>
      <c r="S20" s="2"/>
      <c r="T20" s="2"/>
      <c r="U20" s="2"/>
    </row>
    <row r="21" spans="1:27">
      <c r="A21" s="141" t="s">
        <v>9</v>
      </c>
      <c r="B21" s="142"/>
      <c r="C21" s="142"/>
      <c r="D21" s="143"/>
      <c r="E21" s="144">
        <v>50.7</v>
      </c>
      <c r="F21" s="144"/>
      <c r="G21" s="144"/>
      <c r="H21" s="144"/>
      <c r="I21" s="144"/>
      <c r="J21" s="144"/>
      <c r="K21" s="144"/>
      <c r="L21" s="2"/>
      <c r="M21" s="2"/>
      <c r="N21" s="23"/>
      <c r="O21" s="23"/>
      <c r="P21" s="2"/>
      <c r="Q21" s="2"/>
      <c r="R21" s="2"/>
      <c r="S21" s="2"/>
      <c r="T21" s="2"/>
      <c r="U21" s="2"/>
    </row>
    <row r="22" spans="1:27">
      <c r="A22" s="141" t="s">
        <v>10</v>
      </c>
      <c r="B22" s="142"/>
      <c r="C22" s="142"/>
      <c r="D22" s="143"/>
      <c r="E22" s="144">
        <v>53.1</v>
      </c>
      <c r="F22" s="144"/>
      <c r="G22" s="144"/>
      <c r="H22" s="144"/>
      <c r="I22" s="144"/>
      <c r="J22" s="144"/>
      <c r="K22" s="144"/>
      <c r="L22" s="2"/>
      <c r="M22" s="2"/>
      <c r="N22" s="23"/>
      <c r="O22" s="23"/>
      <c r="P22" s="2"/>
      <c r="Q22" s="2"/>
      <c r="R22" s="2"/>
      <c r="S22" s="2"/>
      <c r="T22" s="2"/>
      <c r="U22" s="2"/>
    </row>
    <row r="23" spans="1:27">
      <c r="A23" s="141" t="s">
        <v>11</v>
      </c>
      <c r="B23" s="142"/>
      <c r="C23" s="142"/>
      <c r="D23" s="143"/>
      <c r="E23" s="144">
        <v>55.73</v>
      </c>
      <c r="F23" s="144"/>
      <c r="G23" s="144"/>
      <c r="H23" s="144"/>
      <c r="I23" s="144"/>
      <c r="J23" s="144"/>
      <c r="K23" s="144"/>
      <c r="L23" s="2"/>
      <c r="M23" s="9"/>
      <c r="N23" s="24"/>
      <c r="O23" s="24"/>
      <c r="P23" s="24"/>
      <c r="Q23" s="24"/>
      <c r="R23" s="24"/>
      <c r="S23" s="24"/>
      <c r="T23" s="24"/>
      <c r="U23" s="2"/>
    </row>
    <row r="24" spans="1:27">
      <c r="A24" s="141" t="s">
        <v>12</v>
      </c>
      <c r="B24" s="142"/>
      <c r="C24" s="142"/>
      <c r="D24" s="143"/>
      <c r="E24" s="144">
        <v>63.69</v>
      </c>
      <c r="F24" s="144"/>
      <c r="G24" s="144"/>
      <c r="H24" s="144"/>
      <c r="I24" s="144"/>
      <c r="J24" s="144"/>
      <c r="K24" s="144"/>
      <c r="L24" s="2"/>
      <c r="M24" s="9"/>
      <c r="N24" s="24"/>
      <c r="O24" s="24"/>
      <c r="P24" s="24"/>
      <c r="Q24" s="24"/>
      <c r="R24" s="24"/>
      <c r="S24" s="24"/>
      <c r="T24" s="24"/>
      <c r="U24" s="2"/>
    </row>
    <row r="25" spans="1:27">
      <c r="A25" s="141" t="s">
        <v>13</v>
      </c>
      <c r="B25" s="142"/>
      <c r="C25" s="142"/>
      <c r="D25" s="143"/>
      <c r="E25" s="144">
        <v>67.23</v>
      </c>
      <c r="F25" s="144"/>
      <c r="G25" s="144"/>
      <c r="H25" s="144"/>
      <c r="I25" s="144"/>
      <c r="J25" s="144"/>
      <c r="K25" s="144"/>
      <c r="L25" s="2"/>
      <c r="M25" s="9"/>
      <c r="N25" s="24"/>
      <c r="O25" s="24"/>
      <c r="P25" s="24"/>
      <c r="Q25" s="24"/>
      <c r="R25" s="24"/>
      <c r="S25" s="24"/>
      <c r="T25" s="24"/>
      <c r="U25" s="2"/>
    </row>
    <row r="26" spans="1:27">
      <c r="A26" s="141" t="s">
        <v>14</v>
      </c>
      <c r="B26" s="142"/>
      <c r="C26" s="142"/>
      <c r="D26" s="143"/>
      <c r="E26" s="144">
        <v>70.75</v>
      </c>
      <c r="F26" s="144"/>
      <c r="G26" s="144"/>
      <c r="H26" s="144"/>
      <c r="I26" s="144"/>
      <c r="J26" s="144"/>
      <c r="K26" s="144"/>
      <c r="L26" s="2"/>
      <c r="M26" s="2"/>
      <c r="N26" s="24"/>
      <c r="O26" s="24"/>
      <c r="P26" s="24"/>
      <c r="Q26" s="24"/>
      <c r="R26" s="24"/>
      <c r="S26" s="24"/>
      <c r="T26" s="24"/>
      <c r="U26" s="2"/>
    </row>
    <row r="27" spans="1:27">
      <c r="A27" s="141" t="s">
        <v>15</v>
      </c>
      <c r="B27" s="142"/>
      <c r="C27" s="142"/>
      <c r="D27" s="143"/>
      <c r="E27" s="144">
        <v>96.04</v>
      </c>
      <c r="F27" s="144"/>
      <c r="G27" s="144"/>
      <c r="H27" s="144"/>
      <c r="I27" s="144"/>
      <c r="J27" s="144"/>
      <c r="K27" s="144"/>
      <c r="L27" s="4"/>
      <c r="M27" s="5"/>
      <c r="N27" s="24"/>
      <c r="O27" s="24"/>
      <c r="P27" s="24"/>
      <c r="Q27" s="24"/>
      <c r="R27" s="24"/>
      <c r="S27" s="24"/>
      <c r="T27" s="24"/>
      <c r="U27" s="2"/>
    </row>
    <row r="28" spans="1:27">
      <c r="A28" s="141" t="s">
        <v>16</v>
      </c>
      <c r="B28" s="142"/>
      <c r="C28" s="142"/>
      <c r="D28" s="143"/>
      <c r="E28" s="144">
        <v>99.17</v>
      </c>
      <c r="F28" s="144"/>
      <c r="G28" s="144"/>
      <c r="H28" s="144"/>
      <c r="I28" s="144"/>
      <c r="J28" s="144"/>
      <c r="K28" s="144"/>
      <c r="L28" s="2"/>
      <c r="M28" s="2"/>
      <c r="N28" s="24"/>
      <c r="O28" s="24"/>
      <c r="P28" s="24"/>
      <c r="Q28" s="24"/>
      <c r="R28" s="24"/>
      <c r="S28" s="24"/>
      <c r="T28" s="24"/>
      <c r="U28" s="2"/>
    </row>
    <row r="29" spans="1:27">
      <c r="A29" s="141" t="s">
        <v>17</v>
      </c>
      <c r="B29" s="142"/>
      <c r="C29" s="142"/>
      <c r="D29" s="143"/>
      <c r="E29" s="144">
        <v>111.75</v>
      </c>
      <c r="F29" s="144"/>
      <c r="G29" s="144"/>
      <c r="H29" s="144"/>
      <c r="I29" s="144"/>
      <c r="J29" s="144"/>
      <c r="K29" s="144"/>
      <c r="L29" s="2"/>
      <c r="M29" s="2"/>
      <c r="N29" s="24"/>
      <c r="O29" s="24"/>
      <c r="P29" s="24"/>
      <c r="Q29" s="24"/>
      <c r="R29" s="24"/>
      <c r="S29" s="24"/>
      <c r="T29" s="24"/>
      <c r="U29" s="2"/>
    </row>
    <row r="30" spans="1:27">
      <c r="A30" s="141" t="s">
        <v>18</v>
      </c>
      <c r="B30" s="142"/>
      <c r="C30" s="142"/>
      <c r="D30" s="143"/>
      <c r="E30" s="144">
        <v>177.07</v>
      </c>
      <c r="F30" s="144"/>
      <c r="G30" s="144"/>
      <c r="H30" s="144"/>
      <c r="I30" s="144"/>
      <c r="J30" s="144"/>
      <c r="K30" s="144"/>
      <c r="L30" s="2"/>
      <c r="M30" s="2"/>
      <c r="N30" s="24"/>
      <c r="O30" s="24"/>
      <c r="P30" s="24"/>
      <c r="Q30" s="24"/>
      <c r="R30" s="24"/>
      <c r="S30" s="24"/>
      <c r="T30" s="24"/>
      <c r="U30" s="2"/>
    </row>
    <row r="31" spans="1:27">
      <c r="A31" s="141" t="s">
        <v>19</v>
      </c>
      <c r="B31" s="142"/>
      <c r="C31" s="142"/>
      <c r="D31" s="143"/>
      <c r="E31" s="144">
        <v>231.18</v>
      </c>
      <c r="F31" s="144"/>
      <c r="G31" s="144"/>
      <c r="H31" s="144"/>
      <c r="I31" s="144"/>
      <c r="J31" s="144"/>
      <c r="K31" s="144"/>
      <c r="L31" s="2"/>
      <c r="M31" s="2"/>
      <c r="N31" s="24"/>
      <c r="O31" s="24"/>
      <c r="P31" s="24"/>
      <c r="Q31" s="24"/>
      <c r="R31" s="24"/>
      <c r="S31" s="24"/>
      <c r="T31" s="24"/>
      <c r="U31" s="2"/>
    </row>
    <row r="32" spans="1:27">
      <c r="A32" s="145" t="s">
        <v>20</v>
      </c>
      <c r="B32" s="145"/>
      <c r="C32" s="145"/>
      <c r="D32" s="146"/>
      <c r="E32" s="147">
        <f>SUM(E20:K31)</f>
        <v>1127.0700000000002</v>
      </c>
      <c r="F32" s="147"/>
      <c r="G32" s="147"/>
      <c r="H32" s="147"/>
      <c r="I32" s="147"/>
      <c r="J32" s="147"/>
      <c r="K32" s="147"/>
      <c r="L32" s="2"/>
      <c r="M32" s="2"/>
      <c r="N32" s="24"/>
      <c r="O32" s="24"/>
      <c r="P32" s="24"/>
      <c r="Q32" s="24"/>
      <c r="R32" s="24"/>
      <c r="S32" s="24"/>
      <c r="T32" s="24"/>
      <c r="U32" s="2"/>
    </row>
    <row r="33" spans="1:21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4"/>
      <c r="O33" s="24"/>
      <c r="P33" s="24"/>
      <c r="Q33" s="24"/>
      <c r="R33" s="24"/>
      <c r="S33" s="24"/>
      <c r="T33" s="24"/>
      <c r="U33" s="2"/>
    </row>
    <row r="34" spans="1:21">
      <c r="A34" s="148" t="s">
        <v>21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2"/>
      <c r="M34" s="2"/>
      <c r="N34" s="24"/>
      <c r="O34" s="24"/>
      <c r="P34" s="24"/>
      <c r="Q34" s="24"/>
      <c r="R34" s="24"/>
      <c r="S34" s="24"/>
      <c r="T34" s="24"/>
      <c r="U34" s="2"/>
    </row>
    <row r="35" spans="1:21" ht="18">
      <c r="A35" s="139" t="s">
        <v>22</v>
      </c>
      <c r="B35" s="139"/>
      <c r="C35" s="139"/>
      <c r="D35" s="140" t="s">
        <v>23</v>
      </c>
      <c r="E35" s="140"/>
      <c r="F35" s="140"/>
      <c r="G35" s="140" t="s">
        <v>24</v>
      </c>
      <c r="H35" s="140"/>
      <c r="I35" s="17" t="s">
        <v>25</v>
      </c>
      <c r="J35" s="140" t="s">
        <v>26</v>
      </c>
      <c r="K35" s="140"/>
      <c r="L35" s="2"/>
      <c r="M35" s="2" t="s">
        <v>56</v>
      </c>
      <c r="N35" s="2"/>
      <c r="O35" s="7"/>
      <c r="P35" s="7"/>
      <c r="Q35" s="2"/>
      <c r="R35" s="2"/>
      <c r="S35" s="2"/>
      <c r="T35" s="2"/>
      <c r="U35" s="2"/>
    </row>
    <row r="36" spans="1:21">
      <c r="A36" s="132">
        <f>+N18</f>
        <v>30601002</v>
      </c>
      <c r="B36" s="133"/>
      <c r="C36" s="134"/>
      <c r="D36" s="136">
        <f>+AA18</f>
        <v>2573.36</v>
      </c>
      <c r="E36" s="137"/>
      <c r="F36" s="138"/>
      <c r="G36" s="130">
        <v>1.2999999999999999E-2</v>
      </c>
      <c r="H36" s="130"/>
      <c r="I36" s="8">
        <v>2.4</v>
      </c>
      <c r="J36" s="131">
        <f>+I36*M36</f>
        <v>2484.9120000000003</v>
      </c>
      <c r="K36" s="131"/>
      <c r="L36" s="9"/>
      <c r="M36" s="2">
        <v>1035.3800000000001</v>
      </c>
      <c r="N36" s="2"/>
      <c r="O36" s="9"/>
      <c r="P36" s="9"/>
      <c r="Q36" s="2"/>
      <c r="R36" s="2"/>
      <c r="S36" s="2"/>
      <c r="T36" s="2"/>
      <c r="U36" s="2"/>
    </row>
    <row r="37" spans="1:21">
      <c r="A37" s="132"/>
      <c r="B37" s="133"/>
      <c r="C37" s="134"/>
      <c r="D37" s="136"/>
      <c r="E37" s="137"/>
      <c r="F37" s="138"/>
      <c r="G37" s="130"/>
      <c r="H37" s="130"/>
      <c r="I37" s="8"/>
      <c r="J37" s="131"/>
      <c r="K37" s="131"/>
      <c r="L37" s="2"/>
      <c r="M37" s="2"/>
      <c r="N37" s="2"/>
      <c r="O37" s="9"/>
      <c r="P37" s="9"/>
      <c r="Q37" s="2"/>
      <c r="R37" s="2"/>
      <c r="S37" s="2"/>
      <c r="T37" s="2"/>
      <c r="U37" s="2"/>
    </row>
    <row r="38" spans="1:21">
      <c r="A38" s="132"/>
      <c r="B38" s="133"/>
      <c r="C38" s="134"/>
      <c r="D38" s="136"/>
      <c r="E38" s="137"/>
      <c r="F38" s="138"/>
      <c r="G38" s="130"/>
      <c r="H38" s="130"/>
      <c r="I38" s="8"/>
      <c r="J38" s="131"/>
      <c r="K38" s="135"/>
      <c r="L38" s="18"/>
      <c r="M38" s="2"/>
      <c r="N38" s="2"/>
      <c r="O38" s="9"/>
      <c r="P38" s="9"/>
      <c r="Q38" s="2"/>
      <c r="R38" s="2"/>
      <c r="S38" s="2"/>
      <c r="T38" s="2"/>
      <c r="U38" s="2"/>
    </row>
    <row r="39" spans="1:21">
      <c r="A39" s="132"/>
      <c r="B39" s="133"/>
      <c r="C39" s="134"/>
      <c r="D39" s="129"/>
      <c r="E39" s="129"/>
      <c r="F39" s="129"/>
      <c r="G39" s="130"/>
      <c r="H39" s="130"/>
      <c r="I39" s="8"/>
      <c r="J39" s="131"/>
      <c r="K39" s="135"/>
      <c r="L39" s="18"/>
      <c r="M39" s="2"/>
      <c r="N39" s="2"/>
      <c r="O39" s="9"/>
      <c r="P39" s="9"/>
      <c r="Q39" s="2"/>
      <c r="R39" s="2"/>
      <c r="S39" s="2"/>
      <c r="T39" s="2"/>
      <c r="U39" s="2"/>
    </row>
    <row r="40" spans="1:21">
      <c r="A40" s="132"/>
      <c r="B40" s="133"/>
      <c r="C40" s="134"/>
      <c r="D40" s="129"/>
      <c r="E40" s="129"/>
      <c r="F40" s="129"/>
      <c r="G40" s="130"/>
      <c r="H40" s="130"/>
      <c r="I40" s="8"/>
      <c r="J40" s="131"/>
      <c r="K40" s="131"/>
      <c r="L40" s="2"/>
      <c r="M40" s="2"/>
      <c r="N40" s="2"/>
      <c r="O40" s="9"/>
      <c r="P40" s="9"/>
      <c r="Q40" s="2"/>
      <c r="R40" s="2"/>
      <c r="S40" s="2"/>
      <c r="T40" s="2"/>
      <c r="U40" s="2"/>
    </row>
    <row r="41" spans="1:21">
      <c r="A41" s="128"/>
      <c r="B41" s="128"/>
      <c r="C41" s="128"/>
      <c r="D41" s="129"/>
      <c r="E41" s="129"/>
      <c r="F41" s="129"/>
      <c r="G41" s="130"/>
      <c r="H41" s="130"/>
      <c r="I41" s="8"/>
      <c r="J41" s="131"/>
      <c r="K41" s="131"/>
      <c r="L41" s="2"/>
      <c r="M41" s="2"/>
      <c r="N41" s="2"/>
      <c r="O41" s="9"/>
      <c r="P41" s="9"/>
      <c r="Q41" s="2"/>
      <c r="R41" s="2"/>
      <c r="S41" s="2"/>
      <c r="T41" s="2"/>
      <c r="U41" s="2"/>
    </row>
    <row r="42" spans="1:21">
      <c r="A42" s="128"/>
      <c r="B42" s="128"/>
      <c r="C42" s="128"/>
      <c r="D42" s="129"/>
      <c r="E42" s="129"/>
      <c r="F42" s="129"/>
      <c r="G42" s="130"/>
      <c r="H42" s="130"/>
      <c r="I42" s="8"/>
      <c r="J42" s="131"/>
      <c r="K42" s="131"/>
      <c r="L42" s="2"/>
      <c r="M42" s="2"/>
      <c r="N42" s="2"/>
      <c r="O42" s="9"/>
      <c r="P42" s="9"/>
      <c r="Q42" s="2"/>
      <c r="R42" s="2"/>
      <c r="S42" s="2"/>
      <c r="T42" s="2"/>
      <c r="U42" s="2"/>
    </row>
    <row r="43" spans="1:21">
      <c r="A43" s="128"/>
      <c r="B43" s="128"/>
      <c r="C43" s="128"/>
      <c r="D43" s="129"/>
      <c r="E43" s="129"/>
      <c r="F43" s="129"/>
      <c r="G43" s="130"/>
      <c r="H43" s="130"/>
      <c r="I43" s="8"/>
      <c r="J43" s="131"/>
      <c r="K43" s="131"/>
      <c r="L43" s="2"/>
      <c r="M43" s="2"/>
      <c r="N43" s="2"/>
      <c r="O43" s="9"/>
      <c r="P43" s="9"/>
      <c r="Q43" s="2"/>
      <c r="R43" s="2"/>
      <c r="S43" s="2"/>
      <c r="T43" s="2"/>
      <c r="U43" s="2"/>
    </row>
    <row r="44" spans="1:21">
      <c r="A44" s="128"/>
      <c r="B44" s="128"/>
      <c r="C44" s="128"/>
      <c r="D44" s="129"/>
      <c r="E44" s="129"/>
      <c r="F44" s="129"/>
      <c r="G44" s="130"/>
      <c r="H44" s="130"/>
      <c r="I44" s="8"/>
      <c r="J44" s="131"/>
      <c r="K44" s="131"/>
      <c r="L44" s="2"/>
      <c r="M44" s="2"/>
      <c r="N44" s="2"/>
      <c r="O44" s="9"/>
      <c r="P44" s="9"/>
      <c r="Q44" s="2"/>
      <c r="R44" s="2"/>
      <c r="S44" s="2"/>
      <c r="T44" s="2"/>
      <c r="U44" s="2"/>
    </row>
    <row r="45" spans="1:21">
      <c r="A45" s="120" t="s">
        <v>27</v>
      </c>
      <c r="B45" s="120"/>
      <c r="C45" s="120"/>
      <c r="D45" s="121">
        <f>SUM(D36:F44)</f>
        <v>2573.36</v>
      </c>
      <c r="E45" s="121"/>
      <c r="F45" s="121"/>
      <c r="G45" s="10"/>
      <c r="H45" s="122" t="s">
        <v>28</v>
      </c>
      <c r="I45" s="123"/>
      <c r="J45" s="124">
        <f>SUM(J36:K44)</f>
        <v>2484.9120000000003</v>
      </c>
      <c r="K45" s="124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>
      <c r="A46" s="3"/>
      <c r="B46" s="3"/>
      <c r="C46" s="3"/>
      <c r="D46" s="3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>
      <c r="A48" s="125" t="s">
        <v>29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2"/>
      <c r="M48" s="2"/>
      <c r="N48" s="9"/>
      <c r="O48" s="9"/>
      <c r="P48" s="9"/>
      <c r="Q48" s="9"/>
      <c r="R48" s="2"/>
      <c r="S48" s="2"/>
      <c r="T48" s="2"/>
      <c r="U48" s="2"/>
    </row>
    <row r="49" spans="1:21" ht="24.75" customHeight="1">
      <c r="A49" s="126" t="s">
        <v>30</v>
      </c>
      <c r="B49" s="126"/>
      <c r="C49" s="127" t="s">
        <v>31</v>
      </c>
      <c r="D49" s="127"/>
      <c r="E49" s="127"/>
      <c r="F49" s="126" t="s">
        <v>32</v>
      </c>
      <c r="G49" s="126"/>
      <c r="H49" s="126"/>
      <c r="I49" s="126"/>
      <c r="J49" s="126" t="s">
        <v>33</v>
      </c>
      <c r="K49" s="126"/>
      <c r="L49" s="2"/>
      <c r="M49" s="2"/>
      <c r="N49" s="9"/>
      <c r="O49" s="9"/>
      <c r="P49" s="9"/>
      <c r="Q49" s="9"/>
      <c r="R49" s="2"/>
      <c r="S49" s="2"/>
      <c r="T49" s="2"/>
      <c r="U49" s="2"/>
    </row>
    <row r="50" spans="1:21">
      <c r="A50" s="115" t="s">
        <v>34</v>
      </c>
      <c r="B50" s="115"/>
      <c r="C50" s="116" t="s">
        <v>34</v>
      </c>
      <c r="D50" s="116"/>
      <c r="E50" s="116"/>
      <c r="F50" s="115" t="s">
        <v>34</v>
      </c>
      <c r="G50" s="115"/>
      <c r="H50" s="115"/>
      <c r="I50" s="115"/>
      <c r="J50" s="115" t="s">
        <v>34</v>
      </c>
      <c r="K50" s="115"/>
      <c r="L50" s="2"/>
      <c r="M50" s="2"/>
      <c r="N50" s="9"/>
      <c r="O50" s="9"/>
      <c r="P50" s="9"/>
      <c r="Q50" s="9"/>
      <c r="R50" s="2"/>
      <c r="S50" s="2"/>
      <c r="T50" s="2"/>
      <c r="U50" s="2"/>
    </row>
    <row r="51" spans="1:21">
      <c r="A51" s="117"/>
      <c r="B51" s="118"/>
      <c r="C51" s="119"/>
      <c r="D51" s="119"/>
      <c r="E51" s="119"/>
      <c r="F51" s="119"/>
      <c r="G51" s="119"/>
      <c r="H51" s="119"/>
      <c r="I51" s="119"/>
      <c r="J51" s="119"/>
      <c r="K51" s="119"/>
      <c r="L51" s="2"/>
      <c r="M51" s="2"/>
      <c r="N51" s="9"/>
      <c r="O51" s="9"/>
      <c r="P51" s="9"/>
      <c r="Q51" s="9"/>
      <c r="R51" s="2"/>
      <c r="S51" s="2"/>
      <c r="T51" s="2"/>
      <c r="U51" s="2"/>
    </row>
    <row r="52" spans="1:21">
      <c r="A52" s="109" t="s">
        <v>35</v>
      </c>
      <c r="B52" s="109"/>
      <c r="C52" s="109"/>
      <c r="D52" s="109"/>
      <c r="E52" s="111" t="s">
        <v>36</v>
      </c>
      <c r="F52" s="111"/>
      <c r="G52" s="111"/>
      <c r="H52" s="109" t="s">
        <v>37</v>
      </c>
      <c r="I52" s="109"/>
      <c r="J52" s="109" t="s">
        <v>38</v>
      </c>
      <c r="K52" s="109"/>
      <c r="L52" s="2"/>
      <c r="M52" s="2"/>
      <c r="N52" s="9"/>
      <c r="O52" s="9"/>
      <c r="P52" s="9"/>
      <c r="Q52" s="9"/>
      <c r="R52" s="2"/>
      <c r="S52" s="2"/>
      <c r="T52" s="2"/>
      <c r="U52" s="2"/>
    </row>
    <row r="53" spans="1:21">
      <c r="A53" s="110"/>
      <c r="B53" s="110"/>
      <c r="C53" s="110"/>
      <c r="D53" s="110"/>
      <c r="E53" s="112" t="s">
        <v>39</v>
      </c>
      <c r="F53" s="112"/>
      <c r="G53" s="112"/>
      <c r="H53" s="110"/>
      <c r="I53" s="110"/>
      <c r="J53" s="110"/>
      <c r="K53" s="110"/>
      <c r="L53" s="2"/>
      <c r="M53" s="2"/>
      <c r="N53" s="9"/>
      <c r="O53" s="9"/>
      <c r="P53" s="9"/>
      <c r="Q53" s="9"/>
      <c r="R53" s="2"/>
      <c r="S53" s="2"/>
      <c r="T53" s="2"/>
      <c r="U53" s="2"/>
    </row>
    <row r="54" spans="1:21">
      <c r="A54" s="113" t="s">
        <v>40</v>
      </c>
      <c r="B54" s="113"/>
      <c r="C54" s="113"/>
      <c r="D54" s="113"/>
      <c r="E54" s="113" t="s">
        <v>57</v>
      </c>
      <c r="F54" s="113"/>
      <c r="G54" s="113"/>
      <c r="H54" s="114" t="s">
        <v>34</v>
      </c>
      <c r="I54" s="114"/>
      <c r="J54" s="114" t="s">
        <v>41</v>
      </c>
      <c r="K54" s="114"/>
      <c r="L54" s="2"/>
      <c r="M54" s="2"/>
      <c r="N54" s="9"/>
      <c r="O54" s="9"/>
      <c r="P54" s="9"/>
      <c r="Q54" s="9"/>
      <c r="R54" s="2"/>
      <c r="S54" s="2"/>
      <c r="T54" s="2"/>
      <c r="U54" s="2"/>
    </row>
    <row r="55" spans="1:21">
      <c r="A55" s="106"/>
      <c r="B55" s="106"/>
      <c r="C55" s="106"/>
      <c r="D55" s="106"/>
      <c r="E55" s="107">
        <f>+J45</f>
        <v>2484.9120000000003</v>
      </c>
      <c r="F55" s="107"/>
      <c r="G55" s="107"/>
      <c r="H55" s="107">
        <f>+E32</f>
        <v>1127.0700000000002</v>
      </c>
      <c r="I55" s="107"/>
      <c r="J55" s="107">
        <f>+E55-H55</f>
        <v>1357.8420000000001</v>
      </c>
      <c r="K55" s="107"/>
      <c r="L55" s="2"/>
      <c r="M55" s="2"/>
      <c r="N55" s="9"/>
      <c r="O55" s="9"/>
      <c r="P55" s="9"/>
      <c r="Q55" s="9"/>
      <c r="R55" s="2"/>
      <c r="S55" s="2"/>
      <c r="T55" s="2"/>
      <c r="U55" s="2"/>
    </row>
    <row r="56" spans="1:21">
      <c r="A56" s="3"/>
      <c r="B56" s="3"/>
      <c r="C56" s="3"/>
      <c r="D56" s="3"/>
      <c r="E56" s="3"/>
      <c r="F56" s="3"/>
      <c r="G56" s="3"/>
      <c r="H56" s="2"/>
      <c r="I56" s="2"/>
      <c r="J56" s="2"/>
      <c r="K56" s="2"/>
      <c r="L56" s="2"/>
      <c r="M56" s="2"/>
      <c r="N56" s="9"/>
      <c r="O56" s="9"/>
      <c r="P56" s="9"/>
      <c r="Q56" s="9"/>
      <c r="R56" s="2"/>
      <c r="S56" s="2"/>
      <c r="T56" s="2"/>
      <c r="U56" s="2"/>
    </row>
    <row r="57" spans="1:21">
      <c r="A57" s="108" t="s">
        <v>61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2"/>
      <c r="M57" s="2"/>
      <c r="N57" s="9"/>
      <c r="O57" s="9"/>
      <c r="P57" s="9"/>
      <c r="Q57" s="9"/>
      <c r="R57" s="2"/>
      <c r="S57" s="2"/>
      <c r="T57" s="2"/>
      <c r="U57" s="2"/>
    </row>
    <row r="58" spans="1:21">
      <c r="A58" s="108" t="s">
        <v>42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2"/>
      <c r="M58" s="2"/>
      <c r="N58" s="9"/>
      <c r="O58" s="9"/>
      <c r="P58" s="9"/>
      <c r="Q58" s="9"/>
      <c r="R58" s="2"/>
      <c r="S58" s="2"/>
      <c r="T58" s="2"/>
      <c r="U58" s="2"/>
    </row>
    <row r="59" spans="1:21">
      <c r="A59" s="102" t="s">
        <v>43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2"/>
      <c r="M59" s="2"/>
      <c r="N59" s="9"/>
      <c r="O59" s="9"/>
      <c r="P59" s="9"/>
      <c r="Q59" s="9"/>
      <c r="R59" s="2"/>
      <c r="S59" s="2"/>
      <c r="T59" s="2"/>
      <c r="U59" s="2"/>
    </row>
    <row r="60" spans="1:21">
      <c r="A60" s="102" t="s">
        <v>44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2"/>
      <c r="M60" s="2"/>
      <c r="N60" s="9"/>
      <c r="O60" s="9"/>
      <c r="P60" s="9"/>
      <c r="Q60" s="9"/>
      <c r="R60" s="2"/>
      <c r="S60" s="2"/>
      <c r="T60" s="2"/>
      <c r="U60" s="2"/>
    </row>
    <row r="61" spans="1:21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103" t="s">
        <v>45</v>
      </c>
      <c r="B62" s="103"/>
      <c r="C62" s="103"/>
      <c r="D62" s="103"/>
      <c r="E62" s="103"/>
      <c r="F62" s="13"/>
      <c r="G62" s="103" t="s">
        <v>46</v>
      </c>
      <c r="H62" s="103"/>
      <c r="I62" s="103"/>
      <c r="J62" s="103"/>
      <c r="K62" s="103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14" t="s">
        <v>47</v>
      </c>
      <c r="B63" s="14" t="s">
        <v>48</v>
      </c>
      <c r="C63" s="14" t="s">
        <v>49</v>
      </c>
      <c r="D63" s="104" t="s">
        <v>50</v>
      </c>
      <c r="E63" s="105"/>
      <c r="F63" s="2"/>
      <c r="G63" s="15" t="s">
        <v>47</v>
      </c>
      <c r="H63" s="15" t="s">
        <v>48</v>
      </c>
      <c r="I63" s="15" t="s">
        <v>49</v>
      </c>
      <c r="J63" s="104" t="s">
        <v>50</v>
      </c>
      <c r="K63" s="105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83" spans="5:17">
      <c r="I83" s="19" t="s">
        <v>71</v>
      </c>
    </row>
    <row r="85" spans="5:17">
      <c r="F85" s="20" t="s">
        <v>62</v>
      </c>
      <c r="G85" s="20" t="s">
        <v>63</v>
      </c>
      <c r="H85" s="20" t="s">
        <v>64</v>
      </c>
      <c r="I85" s="20" t="s">
        <v>65</v>
      </c>
      <c r="J85" s="20" t="s">
        <v>64</v>
      </c>
      <c r="K85" s="20" t="s">
        <v>66</v>
      </c>
      <c r="L85" s="20" t="s">
        <v>66</v>
      </c>
      <c r="M85" s="20" t="s">
        <v>65</v>
      </c>
      <c r="N85" s="20" t="s">
        <v>67</v>
      </c>
      <c r="O85" s="20" t="s">
        <v>68</v>
      </c>
      <c r="P85" s="20" t="s">
        <v>69</v>
      </c>
      <c r="Q85" s="20" t="s">
        <v>70</v>
      </c>
    </row>
    <row r="86" spans="5:17">
      <c r="E86">
        <v>301031</v>
      </c>
      <c r="F86" s="21">
        <v>3204</v>
      </c>
      <c r="G86" s="21">
        <v>15671.1</v>
      </c>
      <c r="H86" s="21">
        <v>17319.2</v>
      </c>
      <c r="I86" s="21">
        <v>31750.2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</row>
    <row r="87" spans="5:17">
      <c r="E87">
        <v>301039</v>
      </c>
      <c r="F87" s="21">
        <v>4778</v>
      </c>
      <c r="G87" s="21">
        <v>14920.12</v>
      </c>
      <c r="H87" s="21">
        <v>18278</v>
      </c>
      <c r="I87" s="21">
        <v>32419.599999999999</v>
      </c>
      <c r="J87" s="21">
        <v>124431.71</v>
      </c>
      <c r="K87" s="21">
        <v>134524.19</v>
      </c>
      <c r="L87" s="21">
        <v>83950.080000000002</v>
      </c>
      <c r="M87" s="21">
        <v>18663.689999999999</v>
      </c>
      <c r="N87" s="21">
        <v>24232.68</v>
      </c>
      <c r="O87" s="21">
        <v>38505.94</v>
      </c>
      <c r="P87" s="21">
        <v>43273.26</v>
      </c>
      <c r="Q87" s="21">
        <v>115120.81</v>
      </c>
    </row>
    <row r="88" spans="5:17">
      <c r="E88">
        <v>301040</v>
      </c>
      <c r="F88" s="21">
        <v>6804</v>
      </c>
      <c r="G88" s="21">
        <v>2710.4</v>
      </c>
      <c r="H88" s="21">
        <v>22415.3</v>
      </c>
      <c r="I88" s="21">
        <v>37642.15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</row>
    <row r="89" spans="5:17">
      <c r="E89">
        <v>301043</v>
      </c>
      <c r="F89" s="21">
        <v>2905.25</v>
      </c>
      <c r="G89" s="21">
        <v>11009.15</v>
      </c>
      <c r="H89" s="21">
        <v>8405.31</v>
      </c>
      <c r="I89" s="21">
        <v>26.085819999999998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</row>
    <row r="90" spans="5:17">
      <c r="E90">
        <v>30201003</v>
      </c>
      <c r="F90" s="21">
        <v>84249.22</v>
      </c>
      <c r="G90" s="21">
        <v>2093.0500000000002</v>
      </c>
      <c r="H90" s="21" t="s">
        <v>73</v>
      </c>
      <c r="I90" s="21" t="str">
        <f>+H90</f>
        <v>0,00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</row>
    <row r="91" spans="5:17"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5:17">
      <c r="F92" s="21"/>
      <c r="G92" s="21"/>
      <c r="H92" s="21"/>
      <c r="I92" s="22" t="s">
        <v>72</v>
      </c>
      <c r="J92" s="21"/>
      <c r="K92" s="21"/>
      <c r="L92" s="21"/>
      <c r="M92" s="21"/>
      <c r="N92" s="21"/>
      <c r="O92" s="21"/>
      <c r="P92" s="21"/>
      <c r="Q92" s="21"/>
    </row>
    <row r="93" spans="5:17">
      <c r="F93" s="21" t="s">
        <v>62</v>
      </c>
      <c r="G93" s="21" t="s">
        <v>63</v>
      </c>
      <c r="H93" s="21" t="s">
        <v>64</v>
      </c>
      <c r="I93" s="21" t="s">
        <v>65</v>
      </c>
      <c r="J93" s="21" t="s">
        <v>64</v>
      </c>
      <c r="K93" s="21" t="s">
        <v>66</v>
      </c>
      <c r="L93" s="21" t="s">
        <v>66</v>
      </c>
      <c r="M93" s="21" t="s">
        <v>65</v>
      </c>
      <c r="N93" s="21" t="s">
        <v>67</v>
      </c>
      <c r="O93" s="21" t="s">
        <v>68</v>
      </c>
      <c r="P93" s="21" t="s">
        <v>69</v>
      </c>
      <c r="Q93" s="21" t="s">
        <v>70</v>
      </c>
    </row>
    <row r="94" spans="5:17">
      <c r="E94">
        <v>301031</v>
      </c>
      <c r="F94" s="171">
        <v>4484.57</v>
      </c>
      <c r="G94" s="171">
        <v>1173.26</v>
      </c>
      <c r="H94" s="171">
        <v>1085.8499999999999</v>
      </c>
      <c r="I94" s="171">
        <v>2079.16</v>
      </c>
      <c r="J94" s="171">
        <v>1994.2</v>
      </c>
      <c r="K94" s="171">
        <v>2150.86</v>
      </c>
      <c r="L94" s="171">
        <v>1459.22</v>
      </c>
      <c r="M94" s="171">
        <v>644.01</v>
      </c>
      <c r="N94" s="172">
        <v>733.9</v>
      </c>
      <c r="O94" s="171">
        <v>962.76</v>
      </c>
      <c r="P94" s="171">
        <v>1174.31</v>
      </c>
      <c r="Q94" s="171">
        <v>2472.89</v>
      </c>
    </row>
    <row r="95" spans="5:17">
      <c r="E95">
        <v>301039</v>
      </c>
      <c r="F95" s="171"/>
      <c r="G95" s="171"/>
      <c r="H95" s="171"/>
      <c r="I95" s="171"/>
      <c r="J95" s="171"/>
      <c r="K95" s="171"/>
      <c r="L95" s="171"/>
      <c r="M95" s="171"/>
      <c r="N95" s="172"/>
      <c r="O95" s="171"/>
      <c r="P95" s="171"/>
      <c r="Q95" s="171"/>
    </row>
    <row r="96" spans="5:17">
      <c r="E96">
        <v>301040</v>
      </c>
      <c r="F96" s="171"/>
      <c r="G96" s="171"/>
      <c r="H96" s="171"/>
      <c r="I96" s="171"/>
      <c r="J96" s="171"/>
      <c r="K96" s="171"/>
      <c r="L96" s="171"/>
      <c r="M96" s="171"/>
      <c r="N96" s="172"/>
      <c r="O96" s="171"/>
      <c r="P96" s="171"/>
      <c r="Q96" s="171"/>
    </row>
    <row r="97" spans="5:17">
      <c r="E97">
        <v>301043</v>
      </c>
      <c r="F97" s="171"/>
      <c r="G97" s="171"/>
      <c r="H97" s="171"/>
      <c r="I97" s="171"/>
      <c r="J97" s="171"/>
      <c r="K97" s="171"/>
      <c r="L97" s="171"/>
      <c r="M97" s="171"/>
      <c r="N97" s="172"/>
      <c r="O97" s="171"/>
      <c r="P97" s="171"/>
      <c r="Q97" s="171"/>
    </row>
    <row r="98" spans="5:17">
      <c r="E98">
        <v>30201003</v>
      </c>
      <c r="F98" s="171"/>
      <c r="G98" s="171"/>
      <c r="H98" s="171"/>
      <c r="I98" s="171"/>
      <c r="J98" s="171"/>
      <c r="K98" s="171"/>
      <c r="L98" s="171"/>
      <c r="M98" s="171"/>
      <c r="N98" s="172"/>
      <c r="O98" s="171"/>
      <c r="P98" s="171"/>
      <c r="Q98" s="171"/>
    </row>
  </sheetData>
  <mergeCells count="140">
    <mergeCell ref="O94:O98"/>
    <mergeCell ref="P94:P98"/>
    <mergeCell ref="Q94:Q98"/>
    <mergeCell ref="F94:F98"/>
    <mergeCell ref="G94:G98"/>
    <mergeCell ref="H94:H98"/>
    <mergeCell ref="I94:I98"/>
    <mergeCell ref="J94:J98"/>
    <mergeCell ref="K94:K98"/>
    <mergeCell ref="L94:L98"/>
    <mergeCell ref="M94:M98"/>
    <mergeCell ref="N94:N98"/>
    <mergeCell ref="A12:F12"/>
    <mergeCell ref="G12:I12"/>
    <mergeCell ref="J12:K12"/>
    <mergeCell ref="A13:K13"/>
    <mergeCell ref="A14:D14"/>
    <mergeCell ref="E14:H14"/>
    <mergeCell ref="I14:K14"/>
    <mergeCell ref="A7:K7"/>
    <mergeCell ref="A8:K8"/>
    <mergeCell ref="A9:K9"/>
    <mergeCell ref="A10:K10"/>
    <mergeCell ref="A11:F11"/>
    <mergeCell ref="G11:I11"/>
    <mergeCell ref="J11:K11"/>
    <mergeCell ref="A18:K18"/>
    <mergeCell ref="A19:D19"/>
    <mergeCell ref="E19:K19"/>
    <mergeCell ref="A20:D20"/>
    <mergeCell ref="E20:K20"/>
    <mergeCell ref="A15:D15"/>
    <mergeCell ref="E15:H15"/>
    <mergeCell ref="I15:K15"/>
    <mergeCell ref="A16:D16"/>
    <mergeCell ref="E16:H16"/>
    <mergeCell ref="I16:K16"/>
    <mergeCell ref="A23:D23"/>
    <mergeCell ref="E23:K23"/>
    <mergeCell ref="A24:D24"/>
    <mergeCell ref="E24:K24"/>
    <mergeCell ref="A25:D25"/>
    <mergeCell ref="E25:K25"/>
    <mergeCell ref="A21:D21"/>
    <mergeCell ref="E21:K21"/>
    <mergeCell ref="A22:D22"/>
    <mergeCell ref="E22:K22"/>
    <mergeCell ref="A28:D28"/>
    <mergeCell ref="E28:K28"/>
    <mergeCell ref="A29:D29"/>
    <mergeCell ref="E29:K29"/>
    <mergeCell ref="A30:D30"/>
    <mergeCell ref="E30:K30"/>
    <mergeCell ref="A26:D26"/>
    <mergeCell ref="E26:K26"/>
    <mergeCell ref="A27:D27"/>
    <mergeCell ref="E27:K27"/>
    <mergeCell ref="A35:C35"/>
    <mergeCell ref="D35:F35"/>
    <mergeCell ref="G35:H35"/>
    <mergeCell ref="J35:K35"/>
    <mergeCell ref="A36:C36"/>
    <mergeCell ref="D36:F36"/>
    <mergeCell ref="G36:H36"/>
    <mergeCell ref="J36:K36"/>
    <mergeCell ref="A31:D31"/>
    <mergeCell ref="E31:K31"/>
    <mergeCell ref="A32:D32"/>
    <mergeCell ref="E32:K32"/>
    <mergeCell ref="A34:K34"/>
    <mergeCell ref="A39:C39"/>
    <mergeCell ref="D39:F39"/>
    <mergeCell ref="G39:H39"/>
    <mergeCell ref="J39:K39"/>
    <mergeCell ref="A40:C40"/>
    <mergeCell ref="D40:F40"/>
    <mergeCell ref="G40:H40"/>
    <mergeCell ref="J40:K40"/>
    <mergeCell ref="A37:C37"/>
    <mergeCell ref="D37:F37"/>
    <mergeCell ref="G37:H37"/>
    <mergeCell ref="J37:K37"/>
    <mergeCell ref="A38:C38"/>
    <mergeCell ref="D38:F38"/>
    <mergeCell ref="G38:H38"/>
    <mergeCell ref="J38:K38"/>
    <mergeCell ref="A43:C43"/>
    <mergeCell ref="D43:F43"/>
    <mergeCell ref="G43:H43"/>
    <mergeCell ref="J43:K43"/>
    <mergeCell ref="A44:C44"/>
    <mergeCell ref="D44:F44"/>
    <mergeCell ref="G44:H44"/>
    <mergeCell ref="J44:K44"/>
    <mergeCell ref="A41:C41"/>
    <mergeCell ref="D41:F41"/>
    <mergeCell ref="G41:H41"/>
    <mergeCell ref="J41:K41"/>
    <mergeCell ref="A42:C42"/>
    <mergeCell ref="D42:F42"/>
    <mergeCell ref="G42:H42"/>
    <mergeCell ref="J42:K42"/>
    <mergeCell ref="A50:B50"/>
    <mergeCell ref="C50:E50"/>
    <mergeCell ref="F50:I50"/>
    <mergeCell ref="J50:K50"/>
    <mergeCell ref="A51:B51"/>
    <mergeCell ref="C51:E51"/>
    <mergeCell ref="F51:I51"/>
    <mergeCell ref="J51:K51"/>
    <mergeCell ref="A45:C45"/>
    <mergeCell ref="D45:F45"/>
    <mergeCell ref="H45:I45"/>
    <mergeCell ref="J45:K45"/>
    <mergeCell ref="A48:K48"/>
    <mergeCell ref="A49:B49"/>
    <mergeCell ref="C49:E49"/>
    <mergeCell ref="F49:I49"/>
    <mergeCell ref="J49:K49"/>
    <mergeCell ref="A52:D53"/>
    <mergeCell ref="E52:G52"/>
    <mergeCell ref="H52:I53"/>
    <mergeCell ref="J52:K53"/>
    <mergeCell ref="E53:G53"/>
    <mergeCell ref="A54:D54"/>
    <mergeCell ref="E54:G54"/>
    <mergeCell ref="H54:I54"/>
    <mergeCell ref="J54:K54"/>
    <mergeCell ref="A59:K59"/>
    <mergeCell ref="A60:K60"/>
    <mergeCell ref="A62:E62"/>
    <mergeCell ref="G62:K62"/>
    <mergeCell ref="D63:E63"/>
    <mergeCell ref="J63:K63"/>
    <mergeCell ref="A55:D55"/>
    <mergeCell ref="E55:G55"/>
    <mergeCell ref="H55:I55"/>
    <mergeCell ref="J55:K55"/>
    <mergeCell ref="A57:K57"/>
    <mergeCell ref="A58:K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E5:M19"/>
  <sheetViews>
    <sheetView topLeftCell="A4" workbookViewId="0">
      <selection activeCell="E9" sqref="E9"/>
    </sheetView>
  </sheetViews>
  <sheetFormatPr baseColWidth="10" defaultRowHeight="15"/>
  <cols>
    <col min="4" max="4" width="2.85546875" customWidth="1"/>
    <col min="5" max="5" width="15.42578125" customWidth="1"/>
    <col min="6" max="6" width="16.140625" customWidth="1"/>
    <col min="7" max="7" width="17.7109375" customWidth="1"/>
    <col min="8" max="8" width="15" customWidth="1"/>
    <col min="9" max="9" width="16.28515625" customWidth="1"/>
    <col min="10" max="10" width="14.7109375" customWidth="1"/>
    <col min="11" max="11" width="15.140625" customWidth="1"/>
    <col min="12" max="13" width="13.28515625" customWidth="1"/>
  </cols>
  <sheetData>
    <row r="5" spans="5:13" ht="15.75" thickBot="1"/>
    <row r="6" spans="5:13" ht="57" thickBot="1">
      <c r="E6" s="25" t="s">
        <v>91</v>
      </c>
      <c r="F6" s="26" t="s">
        <v>92</v>
      </c>
      <c r="G6" s="26" t="s">
        <v>93</v>
      </c>
      <c r="H6" s="26" t="s">
        <v>94</v>
      </c>
      <c r="I6" s="26" t="s">
        <v>95</v>
      </c>
      <c r="J6" s="26" t="s">
        <v>96</v>
      </c>
      <c r="K6" s="26" t="s">
        <v>97</v>
      </c>
      <c r="L6" s="27" t="s">
        <v>98</v>
      </c>
      <c r="M6" s="28" t="s">
        <v>99</v>
      </c>
    </row>
    <row r="7" spans="5:13" ht="15.75" thickBot="1">
      <c r="E7" s="29"/>
      <c r="F7" s="30">
        <v>39.590000000000003</v>
      </c>
      <c r="G7" s="31">
        <v>1.2</v>
      </c>
      <c r="H7" s="32">
        <f>+F7*G7</f>
        <v>47.508000000000003</v>
      </c>
      <c r="I7" s="33">
        <v>44927</v>
      </c>
      <c r="J7" s="32">
        <f>+H7/360</f>
        <v>0.13196666666666668</v>
      </c>
      <c r="K7" s="34">
        <v>31</v>
      </c>
      <c r="L7" s="35">
        <f t="shared" ref="L7:L18" si="0">E7*J7/100*K7</f>
        <v>0</v>
      </c>
      <c r="M7" s="36">
        <v>42113</v>
      </c>
    </row>
    <row r="8" spans="5:13" ht="15.75" thickBot="1">
      <c r="E8" s="37">
        <f>+CHELO!J55</f>
        <v>1357.8420000000001</v>
      </c>
      <c r="F8" s="38">
        <v>45.34</v>
      </c>
      <c r="G8" s="39">
        <v>1.2</v>
      </c>
      <c r="H8" s="32">
        <f t="shared" ref="H8:H11" si="1">+F8*G8</f>
        <v>54.408000000000001</v>
      </c>
      <c r="I8" s="33">
        <v>44958</v>
      </c>
      <c r="J8" s="32">
        <f t="shared" ref="J8:J18" si="2">+H8/360</f>
        <v>0.15113333333333334</v>
      </c>
      <c r="K8" s="40">
        <v>28</v>
      </c>
      <c r="L8" s="41">
        <f t="shared" si="0"/>
        <v>57.460252528000012</v>
      </c>
      <c r="M8" s="36">
        <v>42113</v>
      </c>
    </row>
    <row r="9" spans="5:13" ht="15.75" thickBot="1">
      <c r="E9" s="37"/>
      <c r="F9" s="38">
        <v>56.18</v>
      </c>
      <c r="G9" s="39">
        <v>1.2</v>
      </c>
      <c r="H9" s="32">
        <f t="shared" si="1"/>
        <v>67.415999999999997</v>
      </c>
      <c r="I9" s="33">
        <v>44986</v>
      </c>
      <c r="J9" s="32">
        <f t="shared" si="2"/>
        <v>0.18726666666666666</v>
      </c>
      <c r="K9" s="40">
        <v>31</v>
      </c>
      <c r="L9" s="41">
        <f t="shared" si="0"/>
        <v>0</v>
      </c>
      <c r="M9" s="36">
        <v>42161</v>
      </c>
    </row>
    <row r="10" spans="5:13" ht="15.75" thickBot="1">
      <c r="E10" s="37"/>
      <c r="F10" s="38">
        <v>55.95</v>
      </c>
      <c r="G10" s="39">
        <v>1.2</v>
      </c>
      <c r="H10" s="32">
        <f t="shared" si="1"/>
        <v>67.14</v>
      </c>
      <c r="I10" s="33">
        <v>45017</v>
      </c>
      <c r="J10" s="32">
        <f t="shared" si="2"/>
        <v>0.1865</v>
      </c>
      <c r="K10" s="40">
        <v>30</v>
      </c>
      <c r="L10" s="41">
        <f t="shared" si="0"/>
        <v>0</v>
      </c>
      <c r="M10" s="36">
        <v>42161</v>
      </c>
    </row>
    <row r="11" spans="5:13" ht="15.75" thickBot="1">
      <c r="E11" s="37"/>
      <c r="F11" s="38">
        <v>57.32</v>
      </c>
      <c r="G11" s="39">
        <v>1.2</v>
      </c>
      <c r="H11" s="32">
        <f t="shared" si="1"/>
        <v>68.783999999999992</v>
      </c>
      <c r="I11" s="33">
        <v>45047</v>
      </c>
      <c r="J11" s="32">
        <f t="shared" si="2"/>
        <v>0.19106666666666663</v>
      </c>
      <c r="K11" s="40">
        <v>31</v>
      </c>
      <c r="L11" s="41">
        <f t="shared" si="0"/>
        <v>0</v>
      </c>
      <c r="M11" s="36">
        <v>42316</v>
      </c>
    </row>
    <row r="12" spans="5:13" ht="15.75" thickBot="1">
      <c r="E12" s="37"/>
      <c r="F12" s="38">
        <v>57.45</v>
      </c>
      <c r="G12" s="39">
        <v>1.2</v>
      </c>
      <c r="H12" s="32">
        <v>57.45</v>
      </c>
      <c r="I12" s="33">
        <v>45078</v>
      </c>
      <c r="J12" s="32">
        <f t="shared" si="2"/>
        <v>0.15958333333333335</v>
      </c>
      <c r="K12" s="40">
        <v>30</v>
      </c>
      <c r="L12" s="41">
        <f t="shared" si="0"/>
        <v>0</v>
      </c>
      <c r="M12" s="36">
        <v>42316</v>
      </c>
    </row>
    <row r="13" spans="5:13" ht="15.75" thickBot="1">
      <c r="E13" s="37"/>
      <c r="F13" s="38">
        <v>56.26</v>
      </c>
      <c r="G13" s="39">
        <v>1.2</v>
      </c>
      <c r="H13" s="32">
        <f t="shared" ref="H13:H18" si="3">+F13*G13</f>
        <v>67.512</v>
      </c>
      <c r="I13" s="33">
        <v>45108</v>
      </c>
      <c r="J13" s="32">
        <f t="shared" si="2"/>
        <v>0.18753333333333333</v>
      </c>
      <c r="K13" s="40">
        <v>31</v>
      </c>
      <c r="L13" s="41">
        <f t="shared" si="0"/>
        <v>0</v>
      </c>
      <c r="M13" s="36">
        <v>42316</v>
      </c>
    </row>
    <row r="14" spans="5:13" ht="15.75" thickBot="1">
      <c r="E14" s="37"/>
      <c r="F14" s="38">
        <v>54.06</v>
      </c>
      <c r="G14" s="39">
        <v>1.2</v>
      </c>
      <c r="H14" s="32">
        <f t="shared" si="3"/>
        <v>64.872</v>
      </c>
      <c r="I14" s="33">
        <v>45139</v>
      </c>
      <c r="J14" s="32">
        <f t="shared" si="2"/>
        <v>0.1802</v>
      </c>
      <c r="K14" s="40">
        <v>31</v>
      </c>
      <c r="L14" s="41">
        <f t="shared" si="0"/>
        <v>0</v>
      </c>
      <c r="M14" s="36">
        <v>42316</v>
      </c>
    </row>
    <row r="15" spans="5:13" ht="15.75" thickBot="1">
      <c r="E15" s="37"/>
      <c r="F15" s="38">
        <v>52.96</v>
      </c>
      <c r="G15" s="39">
        <v>1.2</v>
      </c>
      <c r="H15" s="32">
        <f t="shared" si="3"/>
        <v>63.552</v>
      </c>
      <c r="I15" s="33">
        <v>45170</v>
      </c>
      <c r="J15" s="32">
        <f t="shared" si="2"/>
        <v>0.17653333333333332</v>
      </c>
      <c r="K15" s="40">
        <v>30</v>
      </c>
      <c r="L15" s="41">
        <f t="shared" si="0"/>
        <v>0</v>
      </c>
      <c r="M15" s="36">
        <v>42316</v>
      </c>
    </row>
    <row r="16" spans="5:13" ht="15.75" thickBot="1">
      <c r="E16" s="37"/>
      <c r="F16" s="38">
        <v>56.86</v>
      </c>
      <c r="G16" s="39">
        <v>1.2</v>
      </c>
      <c r="H16" s="32">
        <f t="shared" si="3"/>
        <v>68.231999999999999</v>
      </c>
      <c r="I16" s="33">
        <v>45200</v>
      </c>
      <c r="J16" s="32">
        <f t="shared" si="2"/>
        <v>0.18953333333333333</v>
      </c>
      <c r="K16" s="40">
        <v>31</v>
      </c>
      <c r="L16" s="41">
        <f t="shared" si="0"/>
        <v>0</v>
      </c>
      <c r="M16" s="36">
        <v>42316</v>
      </c>
    </row>
    <row r="17" spans="5:13" ht="15.75" thickBot="1">
      <c r="E17" s="37"/>
      <c r="F17" s="38">
        <v>52.7</v>
      </c>
      <c r="G17" s="39">
        <v>1.2</v>
      </c>
      <c r="H17" s="32">
        <f t="shared" si="3"/>
        <v>63.24</v>
      </c>
      <c r="I17" s="33">
        <v>45231</v>
      </c>
      <c r="J17" s="32">
        <f t="shared" si="2"/>
        <v>0.17566666666666667</v>
      </c>
      <c r="K17" s="40">
        <v>30</v>
      </c>
      <c r="L17" s="41">
        <f t="shared" si="0"/>
        <v>0</v>
      </c>
      <c r="M17" s="36">
        <v>42316</v>
      </c>
    </row>
    <row r="18" spans="5:13">
      <c r="E18" s="37"/>
      <c r="F18" s="38">
        <v>52.96</v>
      </c>
      <c r="G18" s="39">
        <v>1.2</v>
      </c>
      <c r="H18" s="32">
        <f t="shared" si="3"/>
        <v>63.552</v>
      </c>
      <c r="I18" s="33">
        <v>45261</v>
      </c>
      <c r="J18" s="32">
        <f t="shared" si="2"/>
        <v>0.17653333333333332</v>
      </c>
      <c r="K18" s="40">
        <v>31</v>
      </c>
      <c r="L18" s="41">
        <f t="shared" si="0"/>
        <v>0</v>
      </c>
      <c r="M18" s="42">
        <v>42374</v>
      </c>
    </row>
    <row r="19" spans="5:13">
      <c r="L19" s="43">
        <f>SUM(L7:L18)</f>
        <v>57.460252528000012</v>
      </c>
      <c r="M19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2:AD97"/>
  <sheetViews>
    <sheetView tabSelected="1" topLeftCell="A37" zoomScale="40" zoomScaleNormal="40" workbookViewId="0">
      <selection activeCell="S56" sqref="S56"/>
    </sheetView>
  </sheetViews>
  <sheetFormatPr baseColWidth="10" defaultRowHeight="15"/>
  <cols>
    <col min="6" max="6" width="29.28515625" customWidth="1"/>
    <col min="7" max="7" width="8" customWidth="1"/>
    <col min="8" max="8" width="24.42578125" customWidth="1"/>
    <col min="9" max="9" width="21.7109375" customWidth="1"/>
    <col min="10" max="10" width="40" customWidth="1"/>
    <col min="12" max="12" width="21.5703125" customWidth="1"/>
    <col min="13" max="13" width="27" customWidth="1"/>
    <col min="14" max="14" width="28.42578125" customWidth="1"/>
    <col min="15" max="15" width="80.42578125" customWidth="1"/>
    <col min="19" max="19" width="23.5703125" customWidth="1"/>
    <col min="20" max="20" width="24.7109375" customWidth="1"/>
    <col min="21" max="21" width="30.42578125" customWidth="1"/>
    <col min="22" max="22" width="16.42578125" customWidth="1"/>
  </cols>
  <sheetData>
    <row r="2" spans="4:29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4:29">
      <c r="D3" s="2"/>
      <c r="E3" s="2"/>
      <c r="F3" s="2"/>
      <c r="P3" s="2"/>
      <c r="Q3" s="2"/>
      <c r="R3" s="2"/>
      <c r="S3" s="2"/>
      <c r="T3" s="2"/>
      <c r="U3" s="2"/>
      <c r="V3" s="2"/>
      <c r="W3" s="2"/>
      <c r="X3" s="2"/>
    </row>
    <row r="4" spans="4:29" ht="21">
      <c r="D4" s="2"/>
      <c r="E4" s="2"/>
      <c r="F4" s="2"/>
      <c r="G4" s="2"/>
      <c r="I4" s="180" t="s">
        <v>51</v>
      </c>
      <c r="J4" s="180"/>
      <c r="K4" s="180"/>
      <c r="L4" s="180"/>
      <c r="M4" s="180"/>
      <c r="N4" s="180"/>
      <c r="O4" s="180"/>
      <c r="P4" s="180"/>
      <c r="Q4" s="2"/>
      <c r="R4" s="2"/>
      <c r="S4" s="2"/>
      <c r="T4" s="2"/>
      <c r="U4" s="2"/>
      <c r="V4" s="2"/>
      <c r="W4" s="2"/>
      <c r="X4" s="2"/>
    </row>
    <row r="5" spans="4:29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4:29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4:29" ht="50.1" customHeight="1">
      <c r="D7" s="181" t="s">
        <v>0</v>
      </c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2"/>
      <c r="Q7" s="2"/>
      <c r="R7" s="2"/>
      <c r="S7" s="2"/>
      <c r="T7" s="2"/>
      <c r="U7" s="2"/>
      <c r="V7" s="2"/>
      <c r="W7" s="2"/>
      <c r="X7" s="2"/>
    </row>
    <row r="8" spans="4:29" s="45" customFormat="1" ht="26.25">
      <c r="D8" s="241" t="s">
        <v>1</v>
      </c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</row>
    <row r="9" spans="4:29" s="45" customFormat="1" ht="26.25">
      <c r="D9" s="241" t="s">
        <v>2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</row>
    <row r="10" spans="4:29" ht="20.25" customHeight="1">
      <c r="D10" s="242" t="s">
        <v>3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"/>
      <c r="Q10" s="2"/>
      <c r="R10" s="2"/>
      <c r="S10" s="2"/>
      <c r="T10" s="2"/>
      <c r="U10" s="2"/>
      <c r="V10" s="2"/>
      <c r="W10" s="2"/>
      <c r="X10" s="2"/>
    </row>
    <row r="11" spans="4:29" ht="58.5" customHeight="1">
      <c r="D11" s="207" t="s">
        <v>101</v>
      </c>
      <c r="E11" s="207"/>
      <c r="F11" s="207"/>
      <c r="G11" s="207"/>
      <c r="H11" s="207"/>
      <c r="I11" s="207"/>
      <c r="J11" s="207" t="s">
        <v>75</v>
      </c>
      <c r="K11" s="207"/>
      <c r="L11" s="207"/>
      <c r="M11" s="207"/>
      <c r="N11" s="207" t="s">
        <v>148</v>
      </c>
      <c r="O11" s="207"/>
      <c r="P11" s="2"/>
      <c r="Q11" s="2"/>
      <c r="R11" s="2"/>
      <c r="S11" s="2"/>
      <c r="T11" s="2"/>
      <c r="U11" s="2"/>
      <c r="V11" s="2"/>
      <c r="W11" s="2"/>
      <c r="X11" s="2"/>
    </row>
    <row r="12" spans="4:29" ht="42.75" customHeight="1">
      <c r="D12" s="240"/>
      <c r="E12" s="213"/>
      <c r="F12" s="213"/>
      <c r="G12" s="213"/>
      <c r="H12" s="213"/>
      <c r="I12" s="213"/>
      <c r="J12" s="247"/>
      <c r="K12" s="248"/>
      <c r="L12" s="248"/>
      <c r="M12" s="248"/>
      <c r="N12" s="249"/>
      <c r="O12" s="250"/>
      <c r="P12" s="2"/>
      <c r="Q12" s="2"/>
      <c r="R12" s="2"/>
      <c r="S12" s="2"/>
      <c r="T12" s="2"/>
      <c r="U12" s="2"/>
      <c r="V12" s="2"/>
      <c r="W12" s="2"/>
      <c r="X12" s="2"/>
    </row>
    <row r="13" spans="4:29" ht="31.5" customHeight="1">
      <c r="D13" s="251"/>
      <c r="E13" s="252"/>
      <c r="F13" s="252"/>
      <c r="G13" s="252"/>
      <c r="H13" s="252"/>
      <c r="I13" s="253"/>
      <c r="J13" s="251"/>
      <c r="K13" s="252"/>
      <c r="L13" s="252"/>
      <c r="M13" s="253"/>
      <c r="N13" s="251"/>
      <c r="O13" s="253"/>
      <c r="P13" s="2"/>
      <c r="Q13" s="2"/>
      <c r="R13" s="2"/>
      <c r="S13" s="2"/>
      <c r="T13" s="2"/>
      <c r="U13" s="2"/>
      <c r="V13" s="2"/>
      <c r="W13" s="2"/>
      <c r="X13" s="2"/>
    </row>
    <row r="14" spans="4:29" ht="58.5" customHeight="1">
      <c r="D14" s="221" t="s">
        <v>102</v>
      </c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22"/>
      <c r="P14" s="2"/>
      <c r="Q14" s="2"/>
      <c r="R14" s="2"/>
      <c r="S14" s="2"/>
      <c r="T14" s="2"/>
      <c r="U14" s="2"/>
      <c r="V14" s="2"/>
      <c r="W14" s="2"/>
      <c r="X14" s="2"/>
    </row>
    <row r="15" spans="4:29" ht="42.75" customHeight="1">
      <c r="D15" s="246" t="s">
        <v>149</v>
      </c>
      <c r="E15" s="246"/>
      <c r="F15" s="246"/>
      <c r="G15" s="246"/>
      <c r="H15" s="246"/>
      <c r="I15" s="246" t="s">
        <v>151</v>
      </c>
      <c r="J15" s="246"/>
      <c r="K15" s="246"/>
      <c r="L15" s="246"/>
      <c r="M15" s="246"/>
      <c r="N15" s="246" t="s">
        <v>152</v>
      </c>
      <c r="O15" s="246"/>
      <c r="P15" s="2"/>
      <c r="Q15" s="2"/>
      <c r="R15" s="2"/>
      <c r="S15" s="2"/>
      <c r="T15" s="2"/>
      <c r="U15" s="2"/>
      <c r="V15" s="2"/>
      <c r="W15" s="2"/>
      <c r="X15" s="2"/>
    </row>
    <row r="16" spans="4:29" ht="43.5" customHeight="1">
      <c r="D16" s="246" t="s">
        <v>153</v>
      </c>
      <c r="E16" s="246"/>
      <c r="F16" s="246"/>
      <c r="G16" s="246"/>
      <c r="H16" s="246"/>
      <c r="I16" s="246" t="s">
        <v>150</v>
      </c>
      <c r="J16" s="246"/>
      <c r="K16" s="246"/>
      <c r="L16" s="246"/>
      <c r="M16" s="246"/>
      <c r="N16" s="246" t="s">
        <v>155</v>
      </c>
      <c r="O16" s="24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4:30" ht="37.5" customHeight="1">
      <c r="D17" s="214" t="s">
        <v>103</v>
      </c>
      <c r="E17" s="214"/>
      <c r="F17" s="214"/>
      <c r="G17" s="214"/>
      <c r="H17" s="214"/>
      <c r="I17" s="214" t="s">
        <v>104</v>
      </c>
      <c r="J17" s="214"/>
      <c r="K17" s="214" t="s">
        <v>105</v>
      </c>
      <c r="L17" s="214"/>
      <c r="M17" s="214"/>
      <c r="N17" s="214"/>
      <c r="O17" s="214"/>
      <c r="P17" s="2"/>
      <c r="Q17" s="2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4:30" s="46" customFormat="1" ht="21" customHeight="1" thickBot="1"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47"/>
      <c r="Q18" s="47"/>
      <c r="R18" s="47"/>
      <c r="S18" s="47"/>
      <c r="T18" s="47"/>
      <c r="U18" s="47"/>
      <c r="V18" s="47"/>
      <c r="W18" s="47"/>
      <c r="X18" s="47"/>
      <c r="AC18" s="46" t="s">
        <v>100</v>
      </c>
    </row>
    <row r="19" spans="4:30" ht="85.5" customHeight="1">
      <c r="D19" s="220" t="s">
        <v>106</v>
      </c>
      <c r="E19" s="220"/>
      <c r="F19" s="220"/>
      <c r="G19" s="220"/>
      <c r="H19" s="220"/>
      <c r="I19" s="220" t="s">
        <v>107</v>
      </c>
      <c r="J19" s="220"/>
      <c r="K19" s="220"/>
      <c r="L19" s="220"/>
      <c r="M19" s="220"/>
      <c r="N19" s="220"/>
      <c r="O19" s="220"/>
      <c r="P19" s="2"/>
      <c r="Q19" s="23"/>
      <c r="R19" s="23"/>
      <c r="S19" s="85"/>
      <c r="T19" s="82"/>
      <c r="U19" s="79"/>
      <c r="V19" s="2"/>
      <c r="W19" s="2"/>
      <c r="X19" s="2"/>
    </row>
    <row r="20" spans="4:30" ht="72" customHeight="1">
      <c r="D20" s="207" t="s">
        <v>108</v>
      </c>
      <c r="E20" s="207"/>
      <c r="F20" s="207"/>
      <c r="G20" s="207" t="s">
        <v>109</v>
      </c>
      <c r="H20" s="207"/>
      <c r="I20" s="221" t="s">
        <v>140</v>
      </c>
      <c r="J20" s="222"/>
      <c r="K20" s="207" t="s">
        <v>110</v>
      </c>
      <c r="L20" s="207"/>
      <c r="M20" s="51" t="s">
        <v>111</v>
      </c>
      <c r="N20" s="51" t="s">
        <v>141</v>
      </c>
      <c r="O20" s="51" t="s">
        <v>146</v>
      </c>
      <c r="P20" s="2"/>
      <c r="Q20" s="23"/>
      <c r="R20" s="23"/>
      <c r="S20" s="86"/>
      <c r="T20" s="87"/>
      <c r="U20" s="80"/>
      <c r="W20" s="47"/>
      <c r="X20" s="2"/>
    </row>
    <row r="21" spans="4:30" s="48" customFormat="1" ht="30" customHeight="1" thickBot="1">
      <c r="D21" s="215" t="s">
        <v>8</v>
      </c>
      <c r="E21" s="215"/>
      <c r="F21" s="215"/>
      <c r="G21" s="243"/>
      <c r="H21" s="243"/>
      <c r="I21" s="217"/>
      <c r="J21" s="218"/>
      <c r="K21" s="244"/>
      <c r="L21" s="244"/>
      <c r="M21" s="52"/>
      <c r="N21" s="53"/>
      <c r="O21" s="54"/>
      <c r="P21" s="49"/>
      <c r="Q21" s="50"/>
      <c r="R21" s="50"/>
      <c r="S21" s="83"/>
      <c r="T21" s="84"/>
      <c r="U21" s="81"/>
      <c r="W21" s="78"/>
      <c r="X21" s="49"/>
    </row>
    <row r="22" spans="4:30" ht="30" customHeight="1">
      <c r="D22" s="207" t="s">
        <v>9</v>
      </c>
      <c r="E22" s="207"/>
      <c r="F22" s="207"/>
      <c r="G22" s="219"/>
      <c r="H22" s="219"/>
      <c r="I22" s="217"/>
      <c r="J22" s="218"/>
      <c r="K22" s="210"/>
      <c r="L22" s="210"/>
      <c r="M22" s="52"/>
      <c r="N22" s="53"/>
      <c r="O22" s="54"/>
      <c r="P22" s="9"/>
      <c r="Q22" s="24"/>
      <c r="R22" s="24"/>
      <c r="S22" s="24"/>
      <c r="T22" s="24"/>
      <c r="U22" s="24"/>
      <c r="V22" s="24"/>
      <c r="W22" s="24"/>
      <c r="X22" s="2"/>
    </row>
    <row r="23" spans="4:30" ht="30" customHeight="1">
      <c r="D23" s="215" t="s">
        <v>112</v>
      </c>
      <c r="E23" s="215"/>
      <c r="F23" s="215"/>
      <c r="G23" s="216"/>
      <c r="H23" s="216"/>
      <c r="I23" s="217"/>
      <c r="J23" s="218"/>
      <c r="K23" s="210"/>
      <c r="L23" s="210"/>
      <c r="M23" s="52"/>
      <c r="N23" s="53"/>
      <c r="O23" s="54"/>
      <c r="P23" s="9"/>
      <c r="Q23" s="24"/>
      <c r="R23" s="24"/>
      <c r="S23" s="24"/>
      <c r="T23" s="24"/>
      <c r="U23" s="24"/>
      <c r="V23" s="24"/>
      <c r="W23" s="24"/>
      <c r="X23" s="2"/>
    </row>
    <row r="24" spans="4:30" ht="30" customHeight="1">
      <c r="D24" s="215" t="s">
        <v>113</v>
      </c>
      <c r="E24" s="215"/>
      <c r="F24" s="215"/>
      <c r="G24" s="216"/>
      <c r="H24" s="216"/>
      <c r="I24" s="217"/>
      <c r="J24" s="218"/>
      <c r="K24" s="210"/>
      <c r="L24" s="210"/>
      <c r="M24" s="52"/>
      <c r="N24" s="53"/>
      <c r="O24" s="54"/>
      <c r="P24" s="9"/>
      <c r="Q24" s="24"/>
      <c r="R24" s="24"/>
      <c r="S24" s="24"/>
      <c r="T24" s="24"/>
      <c r="U24" s="24"/>
      <c r="V24" s="24"/>
      <c r="W24" s="24"/>
      <c r="X24" s="2"/>
    </row>
    <row r="25" spans="4:30" ht="30" customHeight="1">
      <c r="D25" s="215" t="s">
        <v>114</v>
      </c>
      <c r="E25" s="215"/>
      <c r="F25" s="215"/>
      <c r="G25" s="216"/>
      <c r="H25" s="216"/>
      <c r="I25" s="217"/>
      <c r="J25" s="218"/>
      <c r="K25" s="210"/>
      <c r="L25" s="210"/>
      <c r="M25" s="52"/>
      <c r="N25" s="53"/>
      <c r="O25" s="54"/>
      <c r="P25" s="2"/>
      <c r="Q25" s="24"/>
      <c r="R25" s="24"/>
      <c r="S25" s="24"/>
      <c r="T25" s="24"/>
      <c r="U25" s="24"/>
      <c r="V25" s="24"/>
      <c r="W25" s="24"/>
      <c r="X25" s="2"/>
    </row>
    <row r="26" spans="4:30" ht="30" customHeight="1">
      <c r="D26" s="215" t="s">
        <v>115</v>
      </c>
      <c r="E26" s="215"/>
      <c r="F26" s="215"/>
      <c r="G26" s="216"/>
      <c r="H26" s="216"/>
      <c r="I26" s="217"/>
      <c r="J26" s="218"/>
      <c r="K26" s="210"/>
      <c r="L26" s="210"/>
      <c r="M26" s="52"/>
      <c r="N26" s="53"/>
      <c r="O26" s="54"/>
      <c r="P26" s="5"/>
      <c r="Q26" s="24"/>
      <c r="R26" s="24"/>
      <c r="S26" s="24"/>
      <c r="T26" s="24"/>
      <c r="U26" s="24"/>
      <c r="V26" s="24"/>
      <c r="W26" s="24"/>
      <c r="X26" s="2"/>
    </row>
    <row r="27" spans="4:30" ht="30" customHeight="1">
      <c r="D27" s="215" t="s">
        <v>116</v>
      </c>
      <c r="E27" s="215"/>
      <c r="F27" s="215"/>
      <c r="G27" s="216"/>
      <c r="H27" s="216"/>
      <c r="I27" s="217"/>
      <c r="J27" s="218"/>
      <c r="K27" s="210"/>
      <c r="L27" s="210"/>
      <c r="M27" s="52"/>
      <c r="N27" s="53"/>
      <c r="O27" s="54"/>
      <c r="P27" s="2"/>
      <c r="Q27" s="24"/>
      <c r="R27" s="24"/>
      <c r="S27" s="24"/>
      <c r="T27" s="24"/>
      <c r="U27" s="24"/>
      <c r="V27" s="24"/>
      <c r="W27" s="24"/>
      <c r="X27" s="2"/>
    </row>
    <row r="28" spans="4:30" ht="30" customHeight="1">
      <c r="D28" s="215" t="s">
        <v>15</v>
      </c>
      <c r="E28" s="215"/>
      <c r="F28" s="215"/>
      <c r="G28" s="216"/>
      <c r="H28" s="216"/>
      <c r="I28" s="217"/>
      <c r="J28" s="218"/>
      <c r="K28" s="210"/>
      <c r="L28" s="210"/>
      <c r="M28" s="52"/>
      <c r="N28" s="53"/>
      <c r="O28" s="54"/>
      <c r="P28" s="2"/>
      <c r="Q28" s="24"/>
      <c r="R28" s="24"/>
      <c r="S28" s="24"/>
      <c r="T28" s="24"/>
      <c r="U28" s="24"/>
      <c r="V28" s="24"/>
      <c r="W28" s="24"/>
      <c r="X28" s="2"/>
    </row>
    <row r="29" spans="4:30" ht="30" customHeight="1">
      <c r="D29" s="215" t="s">
        <v>16</v>
      </c>
      <c r="E29" s="215"/>
      <c r="F29" s="215"/>
      <c r="G29" s="216"/>
      <c r="H29" s="216"/>
      <c r="I29" s="217"/>
      <c r="J29" s="218"/>
      <c r="K29" s="210"/>
      <c r="L29" s="210"/>
      <c r="M29" s="52"/>
      <c r="N29" s="53"/>
      <c r="O29" s="54"/>
      <c r="P29" s="2"/>
      <c r="Q29" s="24"/>
      <c r="R29" s="24"/>
      <c r="S29" s="24"/>
      <c r="T29" s="24"/>
      <c r="U29" s="24"/>
      <c r="V29" s="24"/>
      <c r="W29" s="24"/>
      <c r="X29" s="2"/>
    </row>
    <row r="30" spans="4:30" ht="30" customHeight="1">
      <c r="D30" s="215" t="s">
        <v>17</v>
      </c>
      <c r="E30" s="215"/>
      <c r="F30" s="215"/>
      <c r="G30" s="223"/>
      <c r="H30" s="224"/>
      <c r="I30" s="217"/>
      <c r="J30" s="218"/>
      <c r="K30" s="225"/>
      <c r="L30" s="226"/>
      <c r="M30" s="52"/>
      <c r="N30" s="53"/>
      <c r="O30" s="54"/>
      <c r="P30" s="2"/>
      <c r="Q30" s="24"/>
      <c r="R30" s="24"/>
      <c r="S30" s="24"/>
      <c r="T30" s="24"/>
      <c r="U30" s="24"/>
      <c r="V30" s="24"/>
      <c r="W30" s="24"/>
      <c r="X30" s="2"/>
    </row>
    <row r="31" spans="4:30" ht="30" customHeight="1">
      <c r="D31" s="215" t="s">
        <v>18</v>
      </c>
      <c r="E31" s="215"/>
      <c r="F31" s="215"/>
      <c r="G31" s="223"/>
      <c r="H31" s="224"/>
      <c r="I31" s="217"/>
      <c r="J31" s="218"/>
      <c r="K31" s="225"/>
      <c r="L31" s="226"/>
      <c r="M31" s="52"/>
      <c r="N31" s="53"/>
      <c r="O31" s="54"/>
      <c r="P31" s="2"/>
      <c r="Q31" s="24"/>
      <c r="R31" s="24"/>
      <c r="S31" s="24"/>
      <c r="T31" s="24"/>
      <c r="U31" s="24"/>
      <c r="V31" s="24"/>
      <c r="W31" s="24"/>
      <c r="X31" s="2"/>
    </row>
    <row r="32" spans="4:30" ht="32.25" customHeight="1" thickBot="1">
      <c r="D32" s="234" t="s">
        <v>147</v>
      </c>
      <c r="E32" s="234"/>
      <c r="F32" s="235"/>
      <c r="G32" s="236"/>
      <c r="H32" s="237"/>
      <c r="I32" s="56"/>
      <c r="J32" s="57"/>
      <c r="K32" s="173">
        <f>SUM(K21:K31)</f>
        <v>0</v>
      </c>
      <c r="L32" s="174"/>
      <c r="M32" s="238" t="s">
        <v>117</v>
      </c>
      <c r="N32" s="239"/>
      <c r="O32" s="58">
        <f>SUM(O21:O29)</f>
        <v>0</v>
      </c>
      <c r="P32" s="2"/>
      <c r="Q32" s="24"/>
      <c r="R32" s="24"/>
      <c r="S32" s="24"/>
      <c r="T32" s="2"/>
      <c r="U32" s="2"/>
      <c r="V32" s="24"/>
      <c r="W32" s="24"/>
      <c r="X32" s="2"/>
    </row>
    <row r="33" spans="4:24" ht="15" customHeight="1" thickBot="1"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  <c r="P33" s="2"/>
      <c r="Q33" s="24"/>
      <c r="R33" s="24"/>
      <c r="S33" s="24"/>
      <c r="T33" s="2"/>
      <c r="U33" s="2"/>
      <c r="V33" s="24"/>
      <c r="W33" s="24"/>
      <c r="X33" s="2"/>
    </row>
    <row r="34" spans="4:24" ht="62.25" customHeight="1">
      <c r="D34" s="205" t="s">
        <v>118</v>
      </c>
      <c r="E34" s="205"/>
      <c r="F34" s="205"/>
      <c r="G34" s="205"/>
      <c r="H34" s="206"/>
      <c r="I34" s="196" t="s">
        <v>119</v>
      </c>
      <c r="J34" s="197"/>
      <c r="K34" s="196" t="s">
        <v>120</v>
      </c>
      <c r="L34" s="198"/>
      <c r="M34" s="198"/>
      <c r="N34" s="197"/>
      <c r="O34" s="61" t="s">
        <v>121</v>
      </c>
      <c r="P34" s="2"/>
      <c r="Q34" s="2"/>
      <c r="R34" s="7"/>
      <c r="S34" s="7"/>
      <c r="T34" s="2"/>
      <c r="U34" s="2"/>
      <c r="V34" s="2"/>
      <c r="W34" s="2"/>
      <c r="X34" s="2"/>
    </row>
    <row r="35" spans="4:24" ht="24.75" customHeight="1">
      <c r="D35" s="205"/>
      <c r="E35" s="205"/>
      <c r="F35" s="205"/>
      <c r="G35" s="205"/>
      <c r="H35" s="206"/>
      <c r="I35" s="188" t="s">
        <v>40</v>
      </c>
      <c r="J35" s="190"/>
      <c r="K35" s="188" t="s">
        <v>40</v>
      </c>
      <c r="L35" s="189"/>
      <c r="M35" s="189"/>
      <c r="N35" s="190"/>
      <c r="O35" s="62" t="s">
        <v>40</v>
      </c>
      <c r="P35" s="2"/>
      <c r="Q35" s="2"/>
      <c r="R35" s="9"/>
      <c r="S35" s="9"/>
      <c r="T35" s="2"/>
      <c r="U35" s="2"/>
      <c r="V35" s="2"/>
      <c r="W35" s="2"/>
      <c r="X35" s="2"/>
    </row>
    <row r="36" spans="4:24" ht="27" thickBot="1">
      <c r="D36" s="205"/>
      <c r="E36" s="205"/>
      <c r="F36" s="205"/>
      <c r="G36" s="205"/>
      <c r="H36" s="206"/>
      <c r="I36" s="191">
        <f>O32</f>
        <v>0</v>
      </c>
      <c r="J36" s="193"/>
      <c r="K36" s="191">
        <f>G32</f>
        <v>0</v>
      </c>
      <c r="L36" s="192"/>
      <c r="M36" s="192"/>
      <c r="N36" s="193"/>
      <c r="O36" s="63">
        <f>I36-K36</f>
        <v>0</v>
      </c>
      <c r="P36" s="2"/>
      <c r="Q36" s="2"/>
      <c r="R36" s="9"/>
      <c r="S36" s="9"/>
      <c r="T36" s="2"/>
      <c r="U36" s="2"/>
      <c r="V36" s="2"/>
      <c r="W36" s="2"/>
      <c r="X36" s="2"/>
    </row>
    <row r="37" spans="4:24" ht="30.75" thickBot="1"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2"/>
      <c r="Q37" s="2"/>
      <c r="R37" s="9"/>
      <c r="S37" s="90"/>
      <c r="T37" s="91"/>
      <c r="U37" s="2"/>
      <c r="V37" s="2"/>
      <c r="W37" s="2"/>
      <c r="X37" s="2"/>
    </row>
    <row r="38" spans="4:24" ht="30.75" thickBot="1">
      <c r="D38" s="207" t="s">
        <v>106</v>
      </c>
      <c r="E38" s="207"/>
      <c r="F38" s="207"/>
      <c r="G38" s="207"/>
      <c r="H38" s="207"/>
      <c r="I38" s="207" t="s">
        <v>142</v>
      </c>
      <c r="J38" s="207"/>
      <c r="K38" s="207"/>
      <c r="L38" s="207"/>
      <c r="M38" s="207"/>
      <c r="N38" s="207"/>
      <c r="O38" s="207"/>
      <c r="P38" s="2"/>
      <c r="Q38" s="2"/>
      <c r="R38" s="9"/>
      <c r="S38" s="99"/>
      <c r="T38" s="97"/>
      <c r="U38" s="93"/>
      <c r="V38" s="98"/>
      <c r="W38" s="2"/>
      <c r="X38" s="2"/>
    </row>
    <row r="39" spans="4:24" ht="52.5">
      <c r="D39" s="207" t="s">
        <v>122</v>
      </c>
      <c r="E39" s="207"/>
      <c r="F39" s="207"/>
      <c r="G39" s="207" t="s">
        <v>123</v>
      </c>
      <c r="H39" s="207"/>
      <c r="I39" s="207" t="s">
        <v>124</v>
      </c>
      <c r="J39" s="207"/>
      <c r="K39" s="207" t="s">
        <v>125</v>
      </c>
      <c r="L39" s="207"/>
      <c r="M39" s="51" t="s">
        <v>126</v>
      </c>
      <c r="N39" s="101" t="s">
        <v>154</v>
      </c>
      <c r="O39" s="64" t="s">
        <v>127</v>
      </c>
      <c r="P39" s="2"/>
      <c r="Q39" s="2"/>
      <c r="R39" s="9"/>
      <c r="S39" s="94"/>
      <c r="T39" s="91"/>
      <c r="U39" s="100"/>
      <c r="V39" s="2"/>
      <c r="W39" s="2"/>
      <c r="X39" s="2"/>
    </row>
    <row r="40" spans="4:24" ht="30" customHeight="1">
      <c r="D40" s="213" t="s">
        <v>19</v>
      </c>
      <c r="E40" s="213"/>
      <c r="F40" s="213"/>
      <c r="G40" s="208"/>
      <c r="H40" s="208"/>
      <c r="I40" s="209"/>
      <c r="J40" s="209"/>
      <c r="K40" s="210"/>
      <c r="L40" s="210"/>
      <c r="M40" s="65"/>
      <c r="N40" s="53"/>
      <c r="O40" s="55">
        <f>U40</f>
        <v>0</v>
      </c>
      <c r="P40" s="2"/>
      <c r="Q40" s="2"/>
      <c r="R40" s="9"/>
      <c r="S40" s="95"/>
      <c r="T40" s="92"/>
      <c r="U40" s="96"/>
      <c r="V40" s="2"/>
      <c r="W40" s="2"/>
      <c r="X40" s="2"/>
    </row>
    <row r="41" spans="4:24" ht="30" customHeight="1">
      <c r="D41" s="209"/>
      <c r="E41" s="209"/>
      <c r="F41" s="209"/>
      <c r="G41" s="211"/>
      <c r="H41" s="211"/>
      <c r="I41" s="212"/>
      <c r="J41" s="212"/>
      <c r="K41" s="202"/>
      <c r="L41" s="202"/>
      <c r="M41" s="66"/>
      <c r="N41" s="67"/>
      <c r="O41" s="55">
        <f>+N41*Q40</f>
        <v>0</v>
      </c>
      <c r="P41" s="2"/>
      <c r="Q41" s="2"/>
      <c r="R41" s="9"/>
      <c r="S41" s="88"/>
      <c r="T41" s="89"/>
      <c r="U41" s="2"/>
      <c r="V41" s="2"/>
      <c r="W41" s="2"/>
      <c r="X41" s="2"/>
    </row>
    <row r="42" spans="4:24" ht="30" customHeight="1">
      <c r="D42" s="209"/>
      <c r="E42" s="209"/>
      <c r="F42" s="209"/>
      <c r="G42" s="231"/>
      <c r="H42" s="231"/>
      <c r="I42" s="212"/>
      <c r="J42" s="212"/>
      <c r="K42" s="202"/>
      <c r="L42" s="202"/>
      <c r="M42" s="67"/>
      <c r="N42" s="67"/>
      <c r="O42" s="55"/>
      <c r="P42" s="2"/>
      <c r="Q42" s="2"/>
      <c r="R42" s="9"/>
      <c r="S42" s="9"/>
      <c r="T42" s="2"/>
      <c r="U42" s="2"/>
      <c r="V42" s="2"/>
      <c r="W42" s="2"/>
      <c r="X42" s="2"/>
    </row>
    <row r="43" spans="4:24" ht="26.25">
      <c r="D43" s="229" t="s">
        <v>144</v>
      </c>
      <c r="E43" s="230"/>
      <c r="F43" s="230"/>
      <c r="G43" s="232">
        <f>SUM(G40:H42)</f>
        <v>0</v>
      </c>
      <c r="H43" s="233"/>
      <c r="I43" s="68"/>
      <c r="J43" s="69"/>
      <c r="K43" s="203"/>
      <c r="L43" s="204"/>
      <c r="M43" s="229"/>
      <c r="N43" s="229"/>
      <c r="O43" s="70">
        <f>SUM(O40:O42)</f>
        <v>0</v>
      </c>
      <c r="P43" s="2"/>
      <c r="Q43" s="2"/>
      <c r="R43" s="9"/>
      <c r="S43" s="9"/>
      <c r="T43" s="2"/>
      <c r="U43" s="2"/>
      <c r="V43" s="2"/>
      <c r="W43" s="2" t="s">
        <v>100</v>
      </c>
      <c r="X43" s="2"/>
    </row>
    <row r="44" spans="4:24" ht="15" customHeight="1" thickBot="1"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  <c r="P44" s="2"/>
      <c r="Q44" s="2"/>
      <c r="R44" s="2"/>
      <c r="S44" s="2"/>
      <c r="T44" s="2"/>
      <c r="U44" s="2"/>
      <c r="V44" s="2"/>
      <c r="W44" s="2"/>
      <c r="X44" s="2"/>
    </row>
    <row r="45" spans="4:24" ht="51.75" customHeight="1">
      <c r="D45" s="205" t="s">
        <v>128</v>
      </c>
      <c r="E45" s="205"/>
      <c r="F45" s="205"/>
      <c r="G45" s="205"/>
      <c r="H45" s="206"/>
      <c r="I45" s="196" t="s">
        <v>129</v>
      </c>
      <c r="J45" s="197"/>
      <c r="K45" s="196" t="s">
        <v>130</v>
      </c>
      <c r="L45" s="198"/>
      <c r="M45" s="198"/>
      <c r="N45" s="197"/>
      <c r="O45" s="61" t="s">
        <v>131</v>
      </c>
      <c r="P45" s="2"/>
      <c r="Q45" s="2"/>
      <c r="R45" s="2"/>
      <c r="S45" s="2"/>
      <c r="T45" s="9"/>
      <c r="U45" s="2"/>
      <c r="V45" s="2"/>
      <c r="W45" s="2"/>
      <c r="X45" s="2"/>
    </row>
    <row r="46" spans="4:24" ht="26.25">
      <c r="D46" s="205"/>
      <c r="E46" s="205"/>
      <c r="F46" s="205"/>
      <c r="G46" s="205"/>
      <c r="H46" s="206"/>
      <c r="I46" s="188" t="s">
        <v>40</v>
      </c>
      <c r="J46" s="190"/>
      <c r="K46" s="188" t="s">
        <v>40</v>
      </c>
      <c r="L46" s="189"/>
      <c r="M46" s="189"/>
      <c r="N46" s="190"/>
      <c r="O46" s="62" t="s">
        <v>40</v>
      </c>
      <c r="P46" s="2"/>
      <c r="Q46" s="2"/>
      <c r="R46" s="2"/>
      <c r="S46" s="2"/>
      <c r="T46" s="9"/>
      <c r="U46" s="2"/>
      <c r="V46" s="2"/>
      <c r="W46" s="2"/>
      <c r="X46" s="2"/>
    </row>
    <row r="47" spans="4:24" ht="42.75" customHeight="1" thickBot="1">
      <c r="D47" s="205"/>
      <c r="E47" s="205"/>
      <c r="F47" s="205"/>
      <c r="G47" s="205"/>
      <c r="H47" s="206"/>
      <c r="I47" s="191">
        <f>O43</f>
        <v>0</v>
      </c>
      <c r="J47" s="193"/>
      <c r="K47" s="191">
        <f>G43</f>
        <v>0</v>
      </c>
      <c r="L47" s="194"/>
      <c r="M47" s="194"/>
      <c r="N47" s="195"/>
      <c r="O47" s="63">
        <f>I47-K47</f>
        <v>0</v>
      </c>
      <c r="P47" s="2"/>
      <c r="Q47" s="9"/>
      <c r="R47" s="9"/>
      <c r="S47" s="9"/>
      <c r="T47" s="9"/>
      <c r="U47" s="2"/>
      <c r="V47" s="2"/>
      <c r="W47" s="2"/>
      <c r="X47" s="2"/>
    </row>
    <row r="48" spans="4:24" ht="24.75" customHeight="1"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71"/>
      <c r="P48" s="2"/>
      <c r="Q48" s="9"/>
      <c r="R48" s="9"/>
      <c r="S48" s="9"/>
      <c r="T48" s="9"/>
      <c r="U48" s="2"/>
      <c r="V48" s="2"/>
      <c r="W48" s="2"/>
      <c r="X48" s="2"/>
    </row>
    <row r="49" spans="4:24" ht="25.5">
      <c r="D49" s="227" t="s">
        <v>132</v>
      </c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8"/>
      <c r="P49" s="2"/>
      <c r="Q49" s="9"/>
      <c r="R49" s="9"/>
      <c r="S49" s="9"/>
      <c r="T49" s="9"/>
      <c r="U49" s="2"/>
      <c r="V49" s="2"/>
      <c r="W49" s="2"/>
      <c r="X49" s="2"/>
    </row>
    <row r="50" spans="4:24" ht="27" thickBot="1"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72"/>
      <c r="P50" s="2"/>
      <c r="Q50" s="9"/>
      <c r="R50" s="9"/>
      <c r="S50" s="9"/>
      <c r="T50" s="9"/>
      <c r="U50" s="2"/>
      <c r="V50" s="2"/>
      <c r="W50" s="2"/>
      <c r="X50" s="2"/>
    </row>
    <row r="51" spans="4:24" ht="93" customHeight="1">
      <c r="D51" s="196" t="s">
        <v>133</v>
      </c>
      <c r="E51" s="198"/>
      <c r="F51" s="198"/>
      <c r="G51" s="198"/>
      <c r="H51" s="197"/>
      <c r="I51" s="196" t="s">
        <v>134</v>
      </c>
      <c r="J51" s="197"/>
      <c r="K51" s="196" t="s">
        <v>135</v>
      </c>
      <c r="L51" s="198"/>
      <c r="M51" s="198"/>
      <c r="N51" s="197"/>
      <c r="O51" s="61" t="s">
        <v>136</v>
      </c>
      <c r="P51" s="2"/>
      <c r="Q51" s="9"/>
      <c r="R51" s="9"/>
      <c r="S51" s="9"/>
      <c r="T51" s="9"/>
      <c r="U51" s="2"/>
      <c r="V51" s="2"/>
      <c r="W51" s="2"/>
      <c r="X51" s="2"/>
    </row>
    <row r="52" spans="4:24" ht="41.25" customHeight="1">
      <c r="D52" s="199" t="s">
        <v>40</v>
      </c>
      <c r="E52" s="200"/>
      <c r="F52" s="200"/>
      <c r="G52" s="200"/>
      <c r="H52" s="201"/>
      <c r="I52" s="188" t="s">
        <v>40</v>
      </c>
      <c r="J52" s="190"/>
      <c r="K52" s="188" t="s">
        <v>40</v>
      </c>
      <c r="L52" s="189"/>
      <c r="M52" s="189"/>
      <c r="N52" s="190"/>
      <c r="O52" s="62" t="s">
        <v>40</v>
      </c>
      <c r="P52" s="2"/>
      <c r="Q52" s="9"/>
      <c r="R52" s="9"/>
      <c r="S52" s="9"/>
      <c r="T52" s="9"/>
      <c r="U52" s="2"/>
      <c r="V52" s="2"/>
      <c r="W52" s="2"/>
      <c r="X52" s="2"/>
    </row>
    <row r="53" spans="4:24" ht="27" thickBot="1">
      <c r="D53" s="191"/>
      <c r="E53" s="192"/>
      <c r="F53" s="192"/>
      <c r="G53" s="192"/>
      <c r="H53" s="193"/>
      <c r="I53" s="191"/>
      <c r="J53" s="193"/>
      <c r="K53" s="191"/>
      <c r="L53" s="194"/>
      <c r="M53" s="194"/>
      <c r="N53" s="195"/>
      <c r="O53" s="63"/>
      <c r="P53" s="2"/>
      <c r="Q53" s="9"/>
      <c r="R53" s="9"/>
      <c r="S53" s="9"/>
      <c r="T53" s="9"/>
      <c r="U53" s="2"/>
      <c r="V53" s="2"/>
      <c r="W53" s="2"/>
      <c r="X53" s="2"/>
    </row>
    <row r="54" spans="4:24" ht="57.75" customHeight="1">
      <c r="D54" s="196" t="s">
        <v>137</v>
      </c>
      <c r="E54" s="198"/>
      <c r="F54" s="198"/>
      <c r="G54" s="198"/>
      <c r="H54" s="197"/>
      <c r="I54" s="185" t="s">
        <v>143</v>
      </c>
      <c r="J54" s="187"/>
      <c r="K54" s="185" t="s">
        <v>138</v>
      </c>
      <c r="L54" s="186"/>
      <c r="M54" s="186"/>
      <c r="N54" s="187"/>
      <c r="O54" s="73" t="s">
        <v>139</v>
      </c>
      <c r="P54" s="2"/>
      <c r="Q54" s="9"/>
      <c r="R54" s="9"/>
      <c r="S54" s="9"/>
      <c r="T54" s="9"/>
      <c r="U54" s="2"/>
      <c r="V54" s="2"/>
      <c r="W54" s="2"/>
      <c r="X54" s="2"/>
    </row>
    <row r="55" spans="4:24" ht="26.25">
      <c r="D55" s="188" t="s">
        <v>40</v>
      </c>
      <c r="E55" s="189"/>
      <c r="F55" s="189"/>
      <c r="G55" s="189"/>
      <c r="H55" s="190"/>
      <c r="I55" s="188" t="s">
        <v>40</v>
      </c>
      <c r="J55" s="190"/>
      <c r="K55" s="188" t="s">
        <v>40</v>
      </c>
      <c r="L55" s="189"/>
      <c r="M55" s="189"/>
      <c r="N55" s="190"/>
      <c r="O55" s="62" t="s">
        <v>40</v>
      </c>
      <c r="P55" s="2"/>
      <c r="Q55" s="9"/>
      <c r="R55" s="9"/>
      <c r="S55" s="9"/>
      <c r="T55" s="9"/>
      <c r="U55" s="2"/>
      <c r="V55" s="2"/>
      <c r="W55" s="2"/>
      <c r="X55" s="2"/>
    </row>
    <row r="56" spans="4:24" ht="27" thickBot="1">
      <c r="D56" s="191"/>
      <c r="E56" s="192"/>
      <c r="F56" s="192"/>
      <c r="G56" s="192"/>
      <c r="H56" s="193"/>
      <c r="I56" s="191">
        <f>O36</f>
        <v>0</v>
      </c>
      <c r="J56" s="193"/>
      <c r="K56" s="191">
        <f>O47</f>
        <v>0</v>
      </c>
      <c r="L56" s="194"/>
      <c r="M56" s="194"/>
      <c r="N56" s="195"/>
      <c r="O56" s="63">
        <f>I56-K56</f>
        <v>0</v>
      </c>
      <c r="P56" s="2"/>
      <c r="Q56" s="9"/>
      <c r="R56" s="9"/>
      <c r="S56" s="9"/>
      <c r="T56" s="9"/>
      <c r="U56" s="2"/>
      <c r="V56" s="2"/>
      <c r="W56" s="2"/>
      <c r="X56" s="2"/>
    </row>
    <row r="57" spans="4:24" ht="15.75" customHeight="1">
      <c r="D57" s="183" t="s">
        <v>145</v>
      </c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2"/>
      <c r="Q57" s="9"/>
      <c r="R57" s="9"/>
      <c r="S57" s="9"/>
      <c r="T57" s="9"/>
      <c r="U57" s="2"/>
      <c r="V57" s="2"/>
      <c r="W57" s="2"/>
      <c r="X57" s="2"/>
    </row>
    <row r="58" spans="4:24" ht="15.75" customHeight="1"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2"/>
      <c r="Q58" s="9"/>
      <c r="R58" s="9"/>
      <c r="S58" s="9"/>
      <c r="T58" s="2"/>
      <c r="U58" s="2"/>
      <c r="V58" s="2"/>
      <c r="W58" s="2"/>
      <c r="X58" s="2"/>
    </row>
    <row r="59" spans="4:24" ht="48" customHeight="1"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2"/>
      <c r="Q59" s="9"/>
      <c r="R59" s="9"/>
      <c r="S59" s="9"/>
      <c r="T59" s="2"/>
      <c r="U59" s="2"/>
      <c r="V59" s="2"/>
      <c r="W59" s="2"/>
      <c r="X59" s="2"/>
    </row>
    <row r="60" spans="4:24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4:24" ht="36" customHeight="1">
      <c r="D61" s="175" t="s">
        <v>45</v>
      </c>
      <c r="E61" s="175"/>
      <c r="F61" s="175"/>
      <c r="G61" s="175"/>
      <c r="H61" s="175"/>
      <c r="I61" s="175"/>
      <c r="J61" s="74"/>
      <c r="K61" s="176" t="s">
        <v>46</v>
      </c>
      <c r="L61" s="177"/>
      <c r="M61" s="177"/>
      <c r="N61" s="177"/>
      <c r="O61" s="177"/>
      <c r="P61" s="2"/>
      <c r="Q61" s="2"/>
      <c r="R61" s="2"/>
      <c r="S61" s="2"/>
      <c r="T61" s="2"/>
      <c r="U61" s="2"/>
      <c r="V61" s="2"/>
      <c r="W61" s="2"/>
      <c r="X61" s="2"/>
    </row>
    <row r="62" spans="4:24" ht="32.25" customHeight="1">
      <c r="D62" s="75" t="s">
        <v>47</v>
      </c>
      <c r="E62" s="75" t="s">
        <v>48</v>
      </c>
      <c r="F62" s="75" t="s">
        <v>49</v>
      </c>
      <c r="G62" s="176" t="s">
        <v>50</v>
      </c>
      <c r="H62" s="177"/>
      <c r="I62" s="177"/>
      <c r="J62" s="178"/>
      <c r="K62" s="76" t="s">
        <v>47</v>
      </c>
      <c r="L62" s="76" t="s">
        <v>48</v>
      </c>
      <c r="M62" s="77" t="s">
        <v>49</v>
      </c>
      <c r="N62" s="179" t="s">
        <v>50</v>
      </c>
      <c r="O62" s="175"/>
      <c r="P62" s="2"/>
      <c r="Q62" s="2"/>
      <c r="R62" s="2"/>
      <c r="S62" s="2"/>
      <c r="T62" s="2"/>
      <c r="U62" s="2"/>
      <c r="V62" s="2"/>
      <c r="W62" s="2"/>
      <c r="X62" s="2"/>
    </row>
    <row r="63" spans="4:24" ht="82.5" customHeight="1"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4:24"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4:24"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4:24"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V66" s="2"/>
      <c r="W66" s="2"/>
      <c r="X66" s="2"/>
    </row>
    <row r="67" spans="4:2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V67" s="2"/>
      <c r="W67" s="2"/>
      <c r="X67" s="2"/>
    </row>
    <row r="82" spans="8:20">
      <c r="L82" s="19" t="s">
        <v>71</v>
      </c>
      <c r="T82" s="20" t="s">
        <v>70</v>
      </c>
    </row>
    <row r="83" spans="8:20">
      <c r="T83" s="21">
        <v>0</v>
      </c>
    </row>
    <row r="84" spans="8:20">
      <c r="I84" s="20" t="s">
        <v>62</v>
      </c>
      <c r="J84" s="20" t="s">
        <v>63</v>
      </c>
      <c r="K84" s="20" t="s">
        <v>64</v>
      </c>
      <c r="L84" s="20" t="s">
        <v>65</v>
      </c>
      <c r="M84" s="20" t="s">
        <v>64</v>
      </c>
      <c r="N84" s="20" t="s">
        <v>66</v>
      </c>
      <c r="O84" s="20" t="s">
        <v>66</v>
      </c>
      <c r="P84" s="20" t="s">
        <v>65</v>
      </c>
      <c r="Q84" s="20" t="s">
        <v>67</v>
      </c>
      <c r="R84" s="20" t="s">
        <v>68</v>
      </c>
      <c r="S84" s="20" t="s">
        <v>69</v>
      </c>
      <c r="T84" s="21">
        <v>115120.81</v>
      </c>
    </row>
    <row r="85" spans="8:20">
      <c r="H85">
        <v>301031</v>
      </c>
      <c r="I85" s="21">
        <v>3204</v>
      </c>
      <c r="J85" s="21">
        <v>15671.1</v>
      </c>
      <c r="K85" s="21">
        <v>17319.2</v>
      </c>
      <c r="L85" s="21">
        <v>31750.2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</row>
    <row r="86" spans="8:20">
      <c r="H86">
        <v>301039</v>
      </c>
      <c r="I86" s="21">
        <v>4778</v>
      </c>
      <c r="J86" s="21">
        <v>14920.12</v>
      </c>
      <c r="K86" s="21">
        <v>18278</v>
      </c>
      <c r="L86" s="21">
        <v>32419.599999999999</v>
      </c>
      <c r="M86" s="21">
        <v>124431.71</v>
      </c>
      <c r="N86" s="21">
        <v>134524.19</v>
      </c>
      <c r="O86" s="21">
        <v>83950.080000000002</v>
      </c>
      <c r="P86" s="21">
        <v>18663.689999999999</v>
      </c>
      <c r="Q86" s="21">
        <v>24232.68</v>
      </c>
      <c r="R86" s="21">
        <v>38505.94</v>
      </c>
      <c r="S86" s="21">
        <v>43273.26</v>
      </c>
      <c r="T86" s="21">
        <v>0</v>
      </c>
    </row>
    <row r="87" spans="8:20">
      <c r="H87">
        <v>301040</v>
      </c>
      <c r="I87" s="21">
        <v>6804</v>
      </c>
      <c r="J87" s="21">
        <v>2710.4</v>
      </c>
      <c r="K87" s="21">
        <v>22415.3</v>
      </c>
      <c r="L87" s="21">
        <v>37642.15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</row>
    <row r="88" spans="8:20">
      <c r="H88">
        <v>301043</v>
      </c>
      <c r="I88" s="21">
        <v>2905.25</v>
      </c>
      <c r="J88" s="21">
        <v>11009.15</v>
      </c>
      <c r="K88" s="21">
        <v>8405.31</v>
      </c>
      <c r="L88" s="21">
        <v>26.085819999999998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/>
    </row>
    <row r="89" spans="8:20">
      <c r="H89">
        <v>30201003</v>
      </c>
      <c r="I89" s="21">
        <v>84249.22</v>
      </c>
      <c r="J89" s="21">
        <v>2093.0500000000002</v>
      </c>
      <c r="K89" s="21" t="s">
        <v>73</v>
      </c>
      <c r="L89" s="21" t="str">
        <f>+K89</f>
        <v>0,00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/>
    </row>
    <row r="90" spans="8:20"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 t="s">
        <v>70</v>
      </c>
    </row>
    <row r="91" spans="8:20">
      <c r="I91" s="21"/>
      <c r="J91" s="21"/>
      <c r="K91" s="21"/>
      <c r="L91" s="22" t="s">
        <v>72</v>
      </c>
      <c r="M91" s="21"/>
      <c r="N91" s="21"/>
      <c r="O91" s="21"/>
      <c r="P91" s="21"/>
      <c r="Q91" s="21"/>
      <c r="R91" s="21"/>
      <c r="S91" s="21"/>
      <c r="T91" s="171">
        <v>2472.89</v>
      </c>
    </row>
    <row r="92" spans="8:20">
      <c r="I92" s="21" t="s">
        <v>62</v>
      </c>
      <c r="J92" s="21" t="s">
        <v>63</v>
      </c>
      <c r="K92" s="21" t="s">
        <v>64</v>
      </c>
      <c r="L92" s="21" t="s">
        <v>65</v>
      </c>
      <c r="M92" s="21" t="s">
        <v>64</v>
      </c>
      <c r="N92" s="21" t="s">
        <v>66</v>
      </c>
      <c r="O92" s="21" t="s">
        <v>66</v>
      </c>
      <c r="P92" s="21" t="s">
        <v>65</v>
      </c>
      <c r="Q92" s="21" t="s">
        <v>67</v>
      </c>
      <c r="R92" s="21" t="s">
        <v>68</v>
      </c>
      <c r="S92" s="21" t="s">
        <v>69</v>
      </c>
      <c r="T92" s="171"/>
    </row>
    <row r="93" spans="8:20">
      <c r="H93">
        <v>301031</v>
      </c>
      <c r="I93" s="171">
        <v>4484.57</v>
      </c>
      <c r="J93" s="171">
        <v>1173.26</v>
      </c>
      <c r="K93" s="171">
        <v>1085.8499999999999</v>
      </c>
      <c r="L93" s="171">
        <v>2079.16</v>
      </c>
      <c r="M93" s="171">
        <v>1994.2</v>
      </c>
      <c r="N93" s="171">
        <v>2150.86</v>
      </c>
      <c r="O93" s="171">
        <v>1459.22</v>
      </c>
      <c r="P93" s="171">
        <v>644.01</v>
      </c>
      <c r="Q93" s="172">
        <v>733.9</v>
      </c>
      <c r="R93" s="171">
        <v>962.76</v>
      </c>
      <c r="S93" s="171">
        <v>1174.31</v>
      </c>
      <c r="T93" s="171"/>
    </row>
    <row r="94" spans="8:20">
      <c r="H94">
        <v>301039</v>
      </c>
      <c r="I94" s="171"/>
      <c r="J94" s="171"/>
      <c r="K94" s="171"/>
      <c r="L94" s="171"/>
      <c r="M94" s="171"/>
      <c r="N94" s="171"/>
      <c r="O94" s="171"/>
      <c r="P94" s="171"/>
      <c r="Q94" s="172"/>
      <c r="R94" s="171"/>
      <c r="S94" s="171"/>
      <c r="T94" s="171"/>
    </row>
    <row r="95" spans="8:20">
      <c r="H95">
        <v>301040</v>
      </c>
      <c r="I95" s="171"/>
      <c r="J95" s="171"/>
      <c r="K95" s="171"/>
      <c r="L95" s="171"/>
      <c r="M95" s="171"/>
      <c r="N95" s="171"/>
      <c r="O95" s="171"/>
      <c r="P95" s="171"/>
      <c r="Q95" s="172"/>
      <c r="R95" s="171"/>
      <c r="S95" s="171"/>
      <c r="T95" s="171"/>
    </row>
    <row r="96" spans="8:20">
      <c r="H96">
        <v>301043</v>
      </c>
      <c r="I96" s="171"/>
      <c r="J96" s="171"/>
      <c r="K96" s="171"/>
      <c r="L96" s="171"/>
      <c r="M96" s="171"/>
      <c r="N96" s="171"/>
      <c r="O96" s="171"/>
      <c r="P96" s="171"/>
      <c r="Q96" s="172"/>
      <c r="R96" s="171"/>
      <c r="S96" s="171"/>
    </row>
    <row r="97" spans="8:19">
      <c r="H97">
        <v>30201003</v>
      </c>
      <c r="I97" s="171"/>
      <c r="J97" s="171"/>
      <c r="K97" s="171"/>
      <c r="L97" s="171"/>
      <c r="M97" s="171"/>
      <c r="N97" s="171"/>
      <c r="O97" s="171"/>
      <c r="P97" s="171"/>
      <c r="Q97" s="172"/>
      <c r="R97" s="171"/>
      <c r="S97" s="171"/>
    </row>
  </sheetData>
  <mergeCells count="153">
    <mergeCell ref="D8:O8"/>
    <mergeCell ref="D9:O9"/>
    <mergeCell ref="D10:O10"/>
    <mergeCell ref="D21:F21"/>
    <mergeCell ref="G21:H21"/>
    <mergeCell ref="I21:J21"/>
    <mergeCell ref="K21:L21"/>
    <mergeCell ref="D18:H18"/>
    <mergeCell ref="I18:J18"/>
    <mergeCell ref="K18:O18"/>
    <mergeCell ref="D15:H15"/>
    <mergeCell ref="I15:M15"/>
    <mergeCell ref="N15:O15"/>
    <mergeCell ref="J12:M12"/>
    <mergeCell ref="N12:O12"/>
    <mergeCell ref="D13:I13"/>
    <mergeCell ref="J13:M13"/>
    <mergeCell ref="N13:O13"/>
    <mergeCell ref="D14:O14"/>
    <mergeCell ref="D16:H16"/>
    <mergeCell ref="I16:M16"/>
    <mergeCell ref="N16:O16"/>
    <mergeCell ref="D17:H17"/>
    <mergeCell ref="I17:J17"/>
    <mergeCell ref="D32:F32"/>
    <mergeCell ref="G32:H32"/>
    <mergeCell ref="M32:N32"/>
    <mergeCell ref="D34:H36"/>
    <mergeCell ref="I34:J34"/>
    <mergeCell ref="K34:N34"/>
    <mergeCell ref="I35:J35"/>
    <mergeCell ref="K35:N35"/>
    <mergeCell ref="D11:I11"/>
    <mergeCell ref="J11:M11"/>
    <mergeCell ref="N11:O11"/>
    <mergeCell ref="D12:I12"/>
    <mergeCell ref="G24:H24"/>
    <mergeCell ref="I24:J24"/>
    <mergeCell ref="K24:L24"/>
    <mergeCell ref="I28:J28"/>
    <mergeCell ref="K28:L28"/>
    <mergeCell ref="D29:F29"/>
    <mergeCell ref="G29:H29"/>
    <mergeCell ref="I29:J29"/>
    <mergeCell ref="K29:L29"/>
    <mergeCell ref="D26:F26"/>
    <mergeCell ref="G26:H26"/>
    <mergeCell ref="I26:J26"/>
    <mergeCell ref="R93:R97"/>
    <mergeCell ref="S93:S97"/>
    <mergeCell ref="T91:T95"/>
    <mergeCell ref="I93:I97"/>
    <mergeCell ref="J93:J97"/>
    <mergeCell ref="K93:K97"/>
    <mergeCell ref="L93:L97"/>
    <mergeCell ref="M93:M97"/>
    <mergeCell ref="N93:N97"/>
    <mergeCell ref="O93:O97"/>
    <mergeCell ref="P93:P97"/>
    <mergeCell ref="Q93:Q97"/>
    <mergeCell ref="D54:H54"/>
    <mergeCell ref="I54:J54"/>
    <mergeCell ref="D51:H51"/>
    <mergeCell ref="D49:O49"/>
    <mergeCell ref="D43:F43"/>
    <mergeCell ref="M43:N43"/>
    <mergeCell ref="D41:F41"/>
    <mergeCell ref="D42:F42"/>
    <mergeCell ref="G42:H42"/>
    <mergeCell ref="I42:J42"/>
    <mergeCell ref="G43:H43"/>
    <mergeCell ref="K26:L26"/>
    <mergeCell ref="G30:H30"/>
    <mergeCell ref="I30:J30"/>
    <mergeCell ref="K30:L30"/>
    <mergeCell ref="D31:F31"/>
    <mergeCell ref="G31:H31"/>
    <mergeCell ref="I31:J31"/>
    <mergeCell ref="K31:L31"/>
    <mergeCell ref="D28:F28"/>
    <mergeCell ref="G28:H28"/>
    <mergeCell ref="D30:F30"/>
    <mergeCell ref="D27:F27"/>
    <mergeCell ref="G27:H27"/>
    <mergeCell ref="I27:J27"/>
    <mergeCell ref="K27:L27"/>
    <mergeCell ref="K17:O17"/>
    <mergeCell ref="D25:F25"/>
    <mergeCell ref="G25:H25"/>
    <mergeCell ref="I25:J25"/>
    <mergeCell ref="K25:L25"/>
    <mergeCell ref="D22:F22"/>
    <mergeCell ref="G22:H22"/>
    <mergeCell ref="I22:J22"/>
    <mergeCell ref="K22:L22"/>
    <mergeCell ref="D23:F23"/>
    <mergeCell ref="G23:H23"/>
    <mergeCell ref="I23:J23"/>
    <mergeCell ref="K23:L23"/>
    <mergeCell ref="D19:H19"/>
    <mergeCell ref="I19:O19"/>
    <mergeCell ref="D20:F20"/>
    <mergeCell ref="G20:H20"/>
    <mergeCell ref="I20:J20"/>
    <mergeCell ref="K20:L20"/>
    <mergeCell ref="D24:F24"/>
    <mergeCell ref="I36:J36"/>
    <mergeCell ref="K36:N36"/>
    <mergeCell ref="K43:L43"/>
    <mergeCell ref="D45:H47"/>
    <mergeCell ref="I45:J45"/>
    <mergeCell ref="K45:N45"/>
    <mergeCell ref="I46:J46"/>
    <mergeCell ref="K46:N46"/>
    <mergeCell ref="I47:J47"/>
    <mergeCell ref="K47:N47"/>
    <mergeCell ref="K39:L39"/>
    <mergeCell ref="G40:H40"/>
    <mergeCell ref="I40:J40"/>
    <mergeCell ref="K40:L40"/>
    <mergeCell ref="G41:H41"/>
    <mergeCell ref="I41:J41"/>
    <mergeCell ref="K41:L41"/>
    <mergeCell ref="D39:F39"/>
    <mergeCell ref="D40:F40"/>
    <mergeCell ref="G39:H39"/>
    <mergeCell ref="I39:J39"/>
    <mergeCell ref="D38:H38"/>
    <mergeCell ref="I38:O38"/>
    <mergeCell ref="K32:L32"/>
    <mergeCell ref="D61:I61"/>
    <mergeCell ref="G62:J62"/>
    <mergeCell ref="N62:O62"/>
    <mergeCell ref="K61:O61"/>
    <mergeCell ref="I4:P4"/>
    <mergeCell ref="D7:O7"/>
    <mergeCell ref="D57:O59"/>
    <mergeCell ref="K54:N54"/>
    <mergeCell ref="D55:H55"/>
    <mergeCell ref="I55:J55"/>
    <mergeCell ref="K55:N55"/>
    <mergeCell ref="D56:H56"/>
    <mergeCell ref="I56:J56"/>
    <mergeCell ref="K56:N56"/>
    <mergeCell ref="I51:J51"/>
    <mergeCell ref="K51:N51"/>
    <mergeCell ref="D52:H52"/>
    <mergeCell ref="I52:J52"/>
    <mergeCell ref="K52:N52"/>
    <mergeCell ref="D53:H53"/>
    <mergeCell ref="I53:J53"/>
    <mergeCell ref="K53:N53"/>
    <mergeCell ref="K42:L42"/>
  </mergeCells>
  <pageMargins left="0.7" right="0.7" top="0.75" bottom="0.75" header="0.3" footer="0.3"/>
  <pageSetup scale="26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CHELO</vt:lpstr>
      <vt:lpstr>INTERESES</vt:lpstr>
      <vt:lpstr>CHELO (2)</vt:lpstr>
      <vt:lpstr>'CHELO (2)'!Área_de_impresión</vt:lpstr>
    </vt:vector>
  </TitlesOfParts>
  <Company>ALCALDIA DE RIBAS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 HACIENDA MUNICIPAL</dc:creator>
  <cp:lastModifiedBy>HMUNICIPAL-80</cp:lastModifiedBy>
  <cp:lastPrinted>2024-01-04T15:16:37Z</cp:lastPrinted>
  <dcterms:created xsi:type="dcterms:W3CDTF">2022-01-05T14:22:35Z</dcterms:created>
  <dcterms:modified xsi:type="dcterms:W3CDTF">2024-01-16T16:52:02Z</dcterms:modified>
</cp:coreProperties>
</file>